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23（小学校）" sheetId="1" r:id="rId1"/>
    <sheet name="23（中学校）" sheetId="2" r:id="rId2"/>
  </sheets>
  <definedNames>
    <definedName name="_xlnm.Print_Area" localSheetId="0">'23（小学校）'!$A$1:$P$77</definedName>
  </definedNames>
  <calcPr fullCalcOnLoad="1"/>
</workbook>
</file>

<file path=xl/sharedStrings.xml><?xml version="1.0" encoding="utf-8"?>
<sst xmlns="http://schemas.openxmlformats.org/spreadsheetml/2006/main" count="240" uniqueCount="173">
  <si>
    <t>男</t>
  </si>
  <si>
    <t>女</t>
  </si>
  <si>
    <t>小学校区総数</t>
  </si>
  <si>
    <t>南材木町</t>
  </si>
  <si>
    <t>大和</t>
  </si>
  <si>
    <t>青葉区</t>
  </si>
  <si>
    <t>連坊小路</t>
  </si>
  <si>
    <t>旭丘</t>
  </si>
  <si>
    <t>六郷</t>
  </si>
  <si>
    <t>若林</t>
  </si>
  <si>
    <t>荒巻</t>
  </si>
  <si>
    <t>大倉</t>
  </si>
  <si>
    <t>赤石分校</t>
  </si>
  <si>
    <t>大沢</t>
  </si>
  <si>
    <t>秋保</t>
  </si>
  <si>
    <t>折立</t>
  </si>
  <si>
    <t>芦口</t>
  </si>
  <si>
    <t>貝森</t>
  </si>
  <si>
    <t>生出</t>
  </si>
  <si>
    <t>片平丁</t>
  </si>
  <si>
    <t>大野田</t>
  </si>
  <si>
    <t>上愛子</t>
  </si>
  <si>
    <t>鹿野</t>
  </si>
  <si>
    <t>上杉山通</t>
  </si>
  <si>
    <t>上野山</t>
  </si>
  <si>
    <t>川平</t>
  </si>
  <si>
    <t>郡山</t>
  </si>
  <si>
    <t>川前</t>
  </si>
  <si>
    <t>金剛沢</t>
  </si>
  <si>
    <t>北仙台</t>
  </si>
  <si>
    <t>四郎丸</t>
  </si>
  <si>
    <t>北六番丁</t>
  </si>
  <si>
    <t>太白</t>
  </si>
  <si>
    <t>木町通</t>
  </si>
  <si>
    <t>坪沼</t>
  </si>
  <si>
    <t>国見</t>
  </si>
  <si>
    <t>栗生</t>
  </si>
  <si>
    <t>中田</t>
  </si>
  <si>
    <t>小松島</t>
  </si>
  <si>
    <t>長町</t>
  </si>
  <si>
    <t>作並</t>
  </si>
  <si>
    <t>長町南</t>
  </si>
  <si>
    <t>桜丘</t>
  </si>
  <si>
    <t>西多賀</t>
  </si>
  <si>
    <t>台原</t>
  </si>
  <si>
    <t>西中田</t>
  </si>
  <si>
    <t>立町</t>
  </si>
  <si>
    <t>八本松</t>
  </si>
  <si>
    <t>通町</t>
  </si>
  <si>
    <t>馬場</t>
  </si>
  <si>
    <t>中山</t>
  </si>
  <si>
    <t>東四郎丸</t>
  </si>
  <si>
    <t>新川分校</t>
  </si>
  <si>
    <t>東長町</t>
  </si>
  <si>
    <t>八幡</t>
  </si>
  <si>
    <t>人来田</t>
  </si>
  <si>
    <t>東二番丁</t>
  </si>
  <si>
    <t>袋原</t>
  </si>
  <si>
    <t>東六番丁</t>
  </si>
  <si>
    <t>向山</t>
  </si>
  <si>
    <t>広瀬</t>
  </si>
  <si>
    <t>茂庭台</t>
  </si>
  <si>
    <t>南吉成</t>
  </si>
  <si>
    <t>八木山</t>
  </si>
  <si>
    <t>吉成</t>
  </si>
  <si>
    <t>八木山南</t>
  </si>
  <si>
    <t>柳生</t>
  </si>
  <si>
    <t>岩切</t>
  </si>
  <si>
    <t>湯元</t>
  </si>
  <si>
    <t>岡田</t>
  </si>
  <si>
    <t>幸町</t>
  </si>
  <si>
    <t>泉ヶ丘</t>
  </si>
  <si>
    <t>幸町南</t>
  </si>
  <si>
    <t>新田</t>
  </si>
  <si>
    <t>桂</t>
  </si>
  <si>
    <t>高砂</t>
  </si>
  <si>
    <t>加茂</t>
  </si>
  <si>
    <t>田子</t>
  </si>
  <si>
    <t>北中山</t>
  </si>
  <si>
    <t>榴岡</t>
  </si>
  <si>
    <t>黒松</t>
  </si>
  <si>
    <t>燕沢</t>
  </si>
  <si>
    <t>向陽台</t>
  </si>
  <si>
    <t>鶴谷</t>
  </si>
  <si>
    <t>実沢</t>
  </si>
  <si>
    <t>鶴谷東</t>
  </si>
  <si>
    <t>将監</t>
  </si>
  <si>
    <t>鶴巻</t>
  </si>
  <si>
    <t>将監中央</t>
  </si>
  <si>
    <t>中野</t>
  </si>
  <si>
    <t>将監西</t>
  </si>
  <si>
    <t>中野栄</t>
  </si>
  <si>
    <t>松陵</t>
  </si>
  <si>
    <t>西山</t>
  </si>
  <si>
    <t>松陵西</t>
  </si>
  <si>
    <t>原町</t>
  </si>
  <si>
    <t>住吉台</t>
  </si>
  <si>
    <t>東仙台</t>
  </si>
  <si>
    <t>高森</t>
  </si>
  <si>
    <t>東宮城野</t>
  </si>
  <si>
    <t>高森東</t>
  </si>
  <si>
    <t>福室</t>
  </si>
  <si>
    <t>長命ヶ丘</t>
  </si>
  <si>
    <t>鶴が丘</t>
  </si>
  <si>
    <t>宮城野</t>
  </si>
  <si>
    <t>寺岡</t>
  </si>
  <si>
    <t>七北田</t>
  </si>
  <si>
    <t>荒浜</t>
  </si>
  <si>
    <t>南光台</t>
  </si>
  <si>
    <t>荒町</t>
  </si>
  <si>
    <t>南光台東</t>
  </si>
  <si>
    <t>沖野</t>
  </si>
  <si>
    <t>虹の丘</t>
  </si>
  <si>
    <t>沖野東</t>
  </si>
  <si>
    <t>根白石</t>
  </si>
  <si>
    <t>蒲町</t>
  </si>
  <si>
    <t>野村</t>
  </si>
  <si>
    <t>七郷</t>
  </si>
  <si>
    <t>福岡</t>
  </si>
  <si>
    <t>遠見塚</t>
  </si>
  <si>
    <t>松森</t>
  </si>
  <si>
    <t>東六郷</t>
  </si>
  <si>
    <t>南中山</t>
  </si>
  <si>
    <t>古城</t>
  </si>
  <si>
    <t>八乙女</t>
  </si>
  <si>
    <t>南小泉</t>
  </si>
  <si>
    <t>館</t>
  </si>
  <si>
    <t>23.小学校,中学校学区別世帯数及び男女別人口</t>
  </si>
  <si>
    <t>学区</t>
  </si>
  <si>
    <t xml:space="preserve">世帯数  </t>
  </si>
  <si>
    <t xml:space="preserve">人口  </t>
  </si>
  <si>
    <t xml:space="preserve">総数  </t>
  </si>
  <si>
    <t>太白区</t>
  </si>
  <si>
    <t>愛宕</t>
  </si>
  <si>
    <t>五橋</t>
  </si>
  <si>
    <t>富沢</t>
  </si>
  <si>
    <t>上杉山</t>
  </si>
  <si>
    <t>五城</t>
  </si>
  <si>
    <t>三条</t>
  </si>
  <si>
    <t>第一</t>
  </si>
  <si>
    <t>第二</t>
  </si>
  <si>
    <t>山田</t>
  </si>
  <si>
    <t>泉区</t>
  </si>
  <si>
    <t>宮城野区</t>
  </si>
  <si>
    <t>将監東</t>
  </si>
  <si>
    <t>東華</t>
  </si>
  <si>
    <t>若林区</t>
  </si>
  <si>
    <t>八軒</t>
  </si>
  <si>
    <t>23.小学校,中学校学区別</t>
  </si>
  <si>
    <t>世帯数及び男女別人口</t>
  </si>
  <si>
    <t>本表は住民基本台帳にもとづく世帯数,人口であり，</t>
  </si>
  <si>
    <t>学区不明分を除いた数値である。学区が複数区にまたがる</t>
  </si>
  <si>
    <t>場合は,学校所在地の区に分類したため，区毎の世帯数</t>
  </si>
  <si>
    <t>及び人口調べと一致しない場合がある。</t>
  </si>
  <si>
    <t>（平成23年5月1日）</t>
  </si>
  <si>
    <t>学区</t>
  </si>
  <si>
    <t xml:space="preserve">世帯数  </t>
  </si>
  <si>
    <t xml:space="preserve">人口  </t>
  </si>
  <si>
    <t xml:space="preserve">総数  </t>
  </si>
  <si>
    <t>愛子</t>
  </si>
  <si>
    <t>太白区</t>
  </si>
  <si>
    <t>富沢</t>
  </si>
  <si>
    <t>宮城野区</t>
  </si>
  <si>
    <t>泉区</t>
  </si>
  <si>
    <t>市　名　坂</t>
  </si>
  <si>
    <t>枡江</t>
  </si>
  <si>
    <t>若林区</t>
  </si>
  <si>
    <t>資料  教育局総務企画部学事課</t>
  </si>
  <si>
    <t>本表は住民基本台帳にもとづく世帯数,人口であり，学区不明分を除いた数値である。</t>
  </si>
  <si>
    <t>学区が複数区にまたがる場合は,学校所在地の区に分類したため，区毎の世帯数及び人口調べと</t>
  </si>
  <si>
    <t>一致しない場合がある。</t>
  </si>
  <si>
    <t>中学校区総数</t>
  </si>
  <si>
    <t>広陵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</si>
</sst>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22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5" fillId="0" borderId="0" xfId="16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38" fontId="11" fillId="0" borderId="1" xfId="1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82" fontId="13" fillId="0" borderId="3" xfId="0" applyNumberFormat="1" applyFont="1" applyFill="1" applyBorder="1" applyAlignment="1">
      <alignment/>
    </xf>
    <xf numFmtId="182" fontId="13" fillId="0" borderId="4" xfId="0" applyNumberFormat="1" applyFont="1" applyFill="1" applyBorder="1" applyAlignment="1">
      <alignment/>
    </xf>
    <xf numFmtId="182" fontId="13" fillId="0" borderId="5" xfId="0" applyNumberFormat="1" applyFont="1" applyFill="1" applyBorder="1" applyAlignment="1">
      <alignment/>
    </xf>
    <xf numFmtId="182" fontId="14" fillId="0" borderId="6" xfId="0" applyNumberFormat="1" applyFont="1" applyFill="1" applyBorder="1" applyAlignment="1">
      <alignment/>
    </xf>
    <xf numFmtId="182" fontId="14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distributed" wrapText="1"/>
    </xf>
    <xf numFmtId="0" fontId="11" fillId="0" borderId="7" xfId="0" applyFont="1" applyFill="1" applyBorder="1" applyAlignment="1">
      <alignment horizontal="center" wrapText="1"/>
    </xf>
    <xf numFmtId="182" fontId="13" fillId="0" borderId="3" xfId="16" applyNumberFormat="1" applyFont="1" applyFill="1" applyBorder="1" applyAlignment="1">
      <alignment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182" fontId="13" fillId="0" borderId="9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82" fontId="13" fillId="0" borderId="10" xfId="0" applyNumberFormat="1" applyFont="1" applyFill="1" applyBorder="1" applyAlignment="1">
      <alignment/>
    </xf>
    <xf numFmtId="182" fontId="10" fillId="0" borderId="11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 wrapText="1"/>
    </xf>
    <xf numFmtId="182" fontId="13" fillId="0" borderId="9" xfId="16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wrapText="1"/>
    </xf>
    <xf numFmtId="182" fontId="14" fillId="0" borderId="11" xfId="0" applyNumberFormat="1" applyFont="1" applyFill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left" wrapText="1"/>
    </xf>
    <xf numFmtId="182" fontId="13" fillId="0" borderId="0" xfId="16" applyNumberFormat="1" applyFont="1" applyFill="1" applyBorder="1" applyAlignment="1">
      <alignment/>
    </xf>
    <xf numFmtId="0" fontId="19" fillId="0" borderId="0" xfId="0" applyFont="1" applyFill="1" applyBorder="1" applyAlignment="1">
      <alignment horizontal="distributed"/>
    </xf>
    <xf numFmtId="0" fontId="19" fillId="0" borderId="8" xfId="0" applyFont="1" applyFill="1" applyBorder="1" applyAlignment="1">
      <alignment/>
    </xf>
    <xf numFmtId="0" fontId="19" fillId="0" borderId="0" xfId="0" applyFont="1" applyFill="1" applyBorder="1" applyAlignment="1">
      <alignment horizontal="distributed" wrapText="1"/>
    </xf>
    <xf numFmtId="0" fontId="16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distributed" wrapText="1"/>
    </xf>
    <xf numFmtId="0" fontId="11" fillId="0" borderId="13" xfId="0" applyFont="1" applyFill="1" applyBorder="1" applyAlignment="1">
      <alignment horizontal="center" wrapText="1"/>
    </xf>
    <xf numFmtId="182" fontId="10" fillId="0" borderId="14" xfId="16" applyNumberFormat="1" applyFont="1" applyFill="1" applyBorder="1" applyAlignment="1">
      <alignment/>
    </xf>
    <xf numFmtId="182" fontId="10" fillId="0" borderId="12" xfId="0" applyNumberFormat="1" applyFont="1" applyFill="1" applyBorder="1" applyAlignment="1">
      <alignment/>
    </xf>
    <xf numFmtId="182" fontId="10" fillId="0" borderId="15" xfId="0" applyNumberFormat="1" applyFont="1" applyFill="1" applyBorder="1" applyAlignment="1">
      <alignment/>
    </xf>
    <xf numFmtId="182" fontId="10" fillId="0" borderId="16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distributed"/>
    </xf>
    <xf numFmtId="0" fontId="19" fillId="0" borderId="13" xfId="0" applyFont="1" applyFill="1" applyBorder="1" applyAlignment="1">
      <alignment/>
    </xf>
    <xf numFmtId="38" fontId="20" fillId="0" borderId="14" xfId="16" applyFont="1" applyFill="1" applyBorder="1" applyAlignment="1">
      <alignment/>
    </xf>
    <xf numFmtId="182" fontId="20" fillId="0" borderId="12" xfId="0" applyNumberFormat="1" applyFont="1" applyFill="1" applyBorder="1" applyAlignment="1">
      <alignment/>
    </xf>
    <xf numFmtId="38" fontId="20" fillId="0" borderId="12" xfId="16" applyFont="1" applyFill="1" applyBorder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82" fontId="10" fillId="0" borderId="4" xfId="0" applyNumberFormat="1" applyFont="1" applyFill="1" applyBorder="1" applyAlignment="1">
      <alignment/>
    </xf>
    <xf numFmtId="38" fontId="3" fillId="0" borderId="0" xfId="16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1" fillId="0" borderId="8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182" fontId="21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21" fillId="0" borderId="8" xfId="0" applyFont="1" applyFill="1" applyBorder="1" applyAlignment="1">
      <alignment horizontal="left" wrapText="1"/>
    </xf>
    <xf numFmtId="38" fontId="3" fillId="0" borderId="0" xfId="16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horizontal="distributed"/>
    </xf>
    <xf numFmtId="182" fontId="10" fillId="0" borderId="0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wrapText="1"/>
    </xf>
    <xf numFmtId="38" fontId="11" fillId="0" borderId="17" xfId="16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distributed" wrapText="1"/>
    </xf>
    <xf numFmtId="0" fontId="10" fillId="0" borderId="4" xfId="0" applyFont="1" applyFill="1" applyBorder="1" applyAlignment="1">
      <alignment horizontal="distributed"/>
    </xf>
    <xf numFmtId="0" fontId="10" fillId="0" borderId="7" xfId="0" applyFont="1" applyFill="1" applyBorder="1" applyAlignment="1">
      <alignment horizontal="distributed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8" fontId="11" fillId="0" borderId="21" xfId="16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Q78"/>
  <sheetViews>
    <sheetView tabSelected="1" view="pageBreakPreview" zoomScaleNormal="110" zoomScaleSheetLayoutView="100" workbookViewId="0" topLeftCell="A1">
      <selection activeCell="AB29" sqref="AB29"/>
    </sheetView>
  </sheetViews>
  <sheetFormatPr defaultColWidth="9.00390625" defaultRowHeight="14.25" customHeight="1"/>
  <cols>
    <col min="1" max="1" width="1.75390625" style="1" customWidth="1"/>
    <col min="2" max="2" width="1.625" style="1" customWidth="1"/>
    <col min="3" max="3" width="9.625" style="1" customWidth="1"/>
    <col min="4" max="4" width="1.625" style="1" customWidth="1"/>
    <col min="5" max="5" width="9.25390625" style="1" customWidth="1"/>
    <col min="6" max="6" width="9.375" style="1" bestFit="1" customWidth="1"/>
    <col min="7" max="8" width="8.625" style="1" customWidth="1"/>
    <col min="9" max="9" width="1.75390625" style="1" customWidth="1"/>
    <col min="10" max="10" width="1.625" style="1" customWidth="1"/>
    <col min="11" max="11" width="9.625" style="67" customWidth="1"/>
    <col min="12" max="12" width="1.625" style="67" customWidth="1"/>
    <col min="13" max="13" width="9.25390625" style="1" customWidth="1"/>
    <col min="14" max="14" width="9.375" style="1" customWidth="1"/>
    <col min="15" max="16" width="8.625" style="1" customWidth="1"/>
    <col min="17" max="16384" width="8.875" style="1" customWidth="1"/>
  </cols>
  <sheetData>
    <row r="2" spans="2:15" ht="27" customHeight="1">
      <c r="B2" s="2"/>
      <c r="C2" s="2"/>
      <c r="D2" s="2"/>
      <c r="E2" s="2"/>
      <c r="F2" s="2"/>
      <c r="G2" s="2"/>
      <c r="H2" s="3" t="s">
        <v>148</v>
      </c>
      <c r="I2" s="4" t="s">
        <v>149</v>
      </c>
      <c r="J2" s="2"/>
      <c r="K2" s="2"/>
      <c r="L2" s="2"/>
      <c r="M2" s="2"/>
      <c r="N2" s="2"/>
      <c r="O2" s="2"/>
    </row>
    <row r="3" spans="1:15" ht="13.5" customHeight="1">
      <c r="A3" s="5"/>
      <c r="B3" s="5"/>
      <c r="C3" s="5"/>
      <c r="D3" s="5"/>
      <c r="F3" s="5"/>
      <c r="G3" s="5"/>
      <c r="H3" s="6" t="s">
        <v>150</v>
      </c>
      <c r="I3" s="7" t="s">
        <v>151</v>
      </c>
      <c r="J3" s="5"/>
      <c r="K3" s="8"/>
      <c r="L3" s="8"/>
      <c r="M3" s="5"/>
      <c r="N3" s="9"/>
      <c r="O3" s="5"/>
    </row>
    <row r="4" spans="1:15" ht="13.5" customHeight="1">
      <c r="A4" s="5"/>
      <c r="B4" s="5"/>
      <c r="C4" s="5"/>
      <c r="D4" s="5"/>
      <c r="F4" s="5"/>
      <c r="G4" s="5"/>
      <c r="H4" s="6" t="s">
        <v>152</v>
      </c>
      <c r="I4" s="10" t="s">
        <v>153</v>
      </c>
      <c r="J4" s="5"/>
      <c r="K4" s="8"/>
      <c r="L4" s="8"/>
      <c r="M4" s="5"/>
      <c r="N4" s="9"/>
      <c r="O4" s="5"/>
    </row>
    <row r="5" spans="1:17" ht="13.5" customHeight="1">
      <c r="A5" s="5"/>
      <c r="B5" s="5"/>
      <c r="C5" s="5"/>
      <c r="D5" s="5"/>
      <c r="F5" s="5"/>
      <c r="G5" s="5"/>
      <c r="H5" s="5"/>
      <c r="I5" s="5"/>
      <c r="J5" s="5"/>
      <c r="K5" s="11"/>
      <c r="L5" s="11"/>
      <c r="M5" s="5"/>
      <c r="N5" s="5"/>
      <c r="O5" s="5"/>
      <c r="P5" s="6"/>
      <c r="Q5" s="10"/>
    </row>
    <row r="6" spans="8:17" s="12" customFormat="1" ht="12" customHeight="1" thickBot="1">
      <c r="H6" s="13"/>
      <c r="K6" s="14"/>
      <c r="L6" s="14"/>
      <c r="P6" s="15" t="s">
        <v>154</v>
      </c>
      <c r="Q6" s="16"/>
    </row>
    <row r="7" spans="1:16" s="17" customFormat="1" ht="15.75" customHeight="1">
      <c r="A7" s="95" t="s">
        <v>155</v>
      </c>
      <c r="B7" s="96"/>
      <c r="C7" s="96"/>
      <c r="D7" s="97"/>
      <c r="E7" s="100" t="s">
        <v>156</v>
      </c>
      <c r="F7" s="90" t="s">
        <v>157</v>
      </c>
      <c r="G7" s="102"/>
      <c r="H7" s="102"/>
      <c r="I7" s="103" t="s">
        <v>155</v>
      </c>
      <c r="J7" s="104"/>
      <c r="K7" s="104"/>
      <c r="L7" s="105"/>
      <c r="M7" s="88" t="s">
        <v>156</v>
      </c>
      <c r="N7" s="90" t="s">
        <v>157</v>
      </c>
      <c r="O7" s="91"/>
      <c r="P7" s="91"/>
    </row>
    <row r="8" spans="1:16" s="17" customFormat="1" ht="15.75" customHeight="1">
      <c r="A8" s="98"/>
      <c r="B8" s="98"/>
      <c r="C8" s="98"/>
      <c r="D8" s="99"/>
      <c r="E8" s="101"/>
      <c r="F8" s="18" t="s">
        <v>158</v>
      </c>
      <c r="G8" s="19" t="s">
        <v>0</v>
      </c>
      <c r="H8" s="20" t="s">
        <v>1</v>
      </c>
      <c r="I8" s="106"/>
      <c r="J8" s="107"/>
      <c r="K8" s="107"/>
      <c r="L8" s="108"/>
      <c r="M8" s="89"/>
      <c r="N8" s="18" t="s">
        <v>158</v>
      </c>
      <c r="O8" s="19" t="s">
        <v>0</v>
      </c>
      <c r="P8" s="20" t="s">
        <v>1</v>
      </c>
    </row>
    <row r="9" spans="1:16" s="29" customFormat="1" ht="16.5" customHeight="1">
      <c r="A9" s="92" t="s">
        <v>2</v>
      </c>
      <c r="B9" s="93"/>
      <c r="C9" s="93"/>
      <c r="D9" s="94"/>
      <c r="E9" s="21">
        <f>E11+E43+E65+M14+M45</f>
        <v>455231</v>
      </c>
      <c r="F9" s="22">
        <f>F11+F43+F65+N14+N45</f>
        <v>1011868</v>
      </c>
      <c r="G9" s="22">
        <f>G11+G43+G65+O14+O45</f>
        <v>489009</v>
      </c>
      <c r="H9" s="23">
        <f>H11+H43+H65+P14+P45</f>
        <v>522859</v>
      </c>
      <c r="I9" s="24"/>
      <c r="J9" s="25"/>
      <c r="K9" s="26" t="s">
        <v>3</v>
      </c>
      <c r="L9" s="27"/>
      <c r="M9" s="28">
        <v>4848</v>
      </c>
      <c r="N9" s="22">
        <f>SUM(O9:P9)</f>
        <v>8933</v>
      </c>
      <c r="O9" s="22">
        <v>4172</v>
      </c>
      <c r="P9" s="22">
        <v>4761</v>
      </c>
    </row>
    <row r="10" spans="1:17" s="41" customFormat="1" ht="11.25" customHeight="1">
      <c r="A10" s="30"/>
      <c r="B10" s="30"/>
      <c r="C10" s="31"/>
      <c r="D10" s="32"/>
      <c r="E10" s="33"/>
      <c r="F10" s="34"/>
      <c r="G10" s="34"/>
      <c r="H10" s="35"/>
      <c r="I10" s="36"/>
      <c r="J10" s="37"/>
      <c r="K10" s="38" t="s">
        <v>4</v>
      </c>
      <c r="L10" s="32"/>
      <c r="M10" s="39">
        <v>6193</v>
      </c>
      <c r="N10" s="34">
        <f>SUM(O10:P10)</f>
        <v>12874</v>
      </c>
      <c r="O10" s="34">
        <v>6364</v>
      </c>
      <c r="P10" s="34">
        <v>6510</v>
      </c>
      <c r="Q10" s="40"/>
    </row>
    <row r="11" spans="1:17" s="29" customFormat="1" ht="12" customHeight="1">
      <c r="A11" s="42"/>
      <c r="B11" s="87" t="s">
        <v>5</v>
      </c>
      <c r="C11" s="87"/>
      <c r="D11" s="43"/>
      <c r="E11" s="33">
        <f>SUM(E12:E42)</f>
        <v>132541</v>
      </c>
      <c r="F11" s="34">
        <f>SUM(F12:F42)</f>
        <v>271380</v>
      </c>
      <c r="G11" s="34">
        <f>SUM(G12:G42)</f>
        <v>129454</v>
      </c>
      <c r="H11" s="35">
        <f>SUM(H12:H42)</f>
        <v>141926</v>
      </c>
      <c r="I11" s="44"/>
      <c r="J11" s="45"/>
      <c r="K11" s="38" t="s">
        <v>6</v>
      </c>
      <c r="L11" s="32"/>
      <c r="M11" s="39">
        <v>7725</v>
      </c>
      <c r="N11" s="34">
        <f>SUM(O11:P11)</f>
        <v>14239</v>
      </c>
      <c r="O11" s="34">
        <v>6796</v>
      </c>
      <c r="P11" s="34">
        <v>7443</v>
      </c>
      <c r="Q11"/>
    </row>
    <row r="12" spans="1:16" s="12" customFormat="1" ht="12" customHeight="1">
      <c r="A12" s="46"/>
      <c r="B12" s="46"/>
      <c r="C12" s="38" t="s">
        <v>7</v>
      </c>
      <c r="D12" s="32"/>
      <c r="E12" s="39">
        <v>3790</v>
      </c>
      <c r="F12" s="34">
        <f>SUM(G12:H12)</f>
        <v>6924</v>
      </c>
      <c r="G12" s="34">
        <v>3165</v>
      </c>
      <c r="H12" s="35">
        <v>3759</v>
      </c>
      <c r="I12" s="36"/>
      <c r="J12" s="37"/>
      <c r="K12" s="38" t="s">
        <v>8</v>
      </c>
      <c r="L12" s="32"/>
      <c r="M12" s="39">
        <v>4689</v>
      </c>
      <c r="N12" s="34">
        <f>SUM(O12:P12)</f>
        <v>12433</v>
      </c>
      <c r="O12" s="34">
        <v>6026</v>
      </c>
      <c r="P12" s="34">
        <v>6407</v>
      </c>
    </row>
    <row r="13" spans="1:16" s="12" customFormat="1" ht="12" customHeight="1">
      <c r="A13" s="46"/>
      <c r="B13" s="46"/>
      <c r="C13" s="38" t="s">
        <v>159</v>
      </c>
      <c r="D13" s="32"/>
      <c r="E13" s="39">
        <v>4219</v>
      </c>
      <c r="F13" s="34">
        <f>SUM(G13:H13)</f>
        <v>11626</v>
      </c>
      <c r="G13" s="34">
        <v>5742</v>
      </c>
      <c r="H13" s="35">
        <v>5884</v>
      </c>
      <c r="I13" s="36"/>
      <c r="J13" s="37"/>
      <c r="K13" s="38" t="s">
        <v>9</v>
      </c>
      <c r="L13" s="32"/>
      <c r="M13" s="39">
        <v>3877</v>
      </c>
      <c r="N13" s="34">
        <f>SUM(O13:P13)</f>
        <v>8196</v>
      </c>
      <c r="O13" s="34">
        <v>3978</v>
      </c>
      <c r="P13" s="34">
        <v>4218</v>
      </c>
    </row>
    <row r="14" spans="1:16" s="12" customFormat="1" ht="12" customHeight="1">
      <c r="A14" s="46"/>
      <c r="B14" s="46"/>
      <c r="C14" s="38" t="s">
        <v>10</v>
      </c>
      <c r="D14" s="32"/>
      <c r="E14" s="39">
        <v>5621</v>
      </c>
      <c r="F14" s="34">
        <f aca="true" t="shared" si="0" ref="F14:F42">SUM(G14:H14)</f>
        <v>10452</v>
      </c>
      <c r="G14" s="34">
        <v>4914</v>
      </c>
      <c r="H14" s="35">
        <v>5538</v>
      </c>
      <c r="I14" s="36"/>
      <c r="J14" s="86" t="s">
        <v>160</v>
      </c>
      <c r="K14" s="86"/>
      <c r="L14" s="47"/>
      <c r="M14" s="39">
        <f>SUM(M15:M44)</f>
        <v>93809</v>
      </c>
      <c r="N14" s="48">
        <f>SUM(N15:N44)</f>
        <v>217426</v>
      </c>
      <c r="O14" s="34">
        <f>SUM(O15:O44)</f>
        <v>105440</v>
      </c>
      <c r="P14" s="34">
        <f>SUM(P15:P44)</f>
        <v>111986</v>
      </c>
    </row>
    <row r="15" spans="1:16" s="12" customFormat="1" ht="12" customHeight="1">
      <c r="A15" s="46"/>
      <c r="B15" s="46"/>
      <c r="C15" s="38" t="s">
        <v>11</v>
      </c>
      <c r="D15" s="32"/>
      <c r="E15" s="39">
        <v>138</v>
      </c>
      <c r="F15" s="34">
        <f t="shared" si="0"/>
        <v>445</v>
      </c>
      <c r="G15" s="34">
        <v>220</v>
      </c>
      <c r="H15" s="35">
        <v>225</v>
      </c>
      <c r="I15" s="36"/>
      <c r="J15" s="37"/>
      <c r="K15" s="38" t="s">
        <v>12</v>
      </c>
      <c r="L15" s="32"/>
      <c r="M15" s="39">
        <v>182</v>
      </c>
      <c r="N15" s="34">
        <f aca="true" t="shared" si="1" ref="N15:N43">SUM(O15:P15)</f>
        <v>506</v>
      </c>
      <c r="O15" s="34">
        <v>259</v>
      </c>
      <c r="P15" s="34">
        <v>247</v>
      </c>
    </row>
    <row r="16" spans="1:16" s="12" customFormat="1" ht="12" customHeight="1">
      <c r="A16" s="46"/>
      <c r="B16" s="46"/>
      <c r="C16" s="38" t="s">
        <v>13</v>
      </c>
      <c r="D16" s="32"/>
      <c r="E16" s="39">
        <v>2384</v>
      </c>
      <c r="F16" s="34">
        <f t="shared" si="0"/>
        <v>6358</v>
      </c>
      <c r="G16" s="34">
        <v>3102</v>
      </c>
      <c r="H16" s="35">
        <v>3256</v>
      </c>
      <c r="I16" s="36"/>
      <c r="J16" s="37"/>
      <c r="K16" s="38" t="s">
        <v>14</v>
      </c>
      <c r="L16" s="32"/>
      <c r="M16" s="39">
        <v>519</v>
      </c>
      <c r="N16" s="34">
        <f t="shared" si="1"/>
        <v>1476</v>
      </c>
      <c r="O16" s="34">
        <v>715</v>
      </c>
      <c r="P16" s="34">
        <v>761</v>
      </c>
    </row>
    <row r="17" spans="1:16" s="12" customFormat="1" ht="12" customHeight="1">
      <c r="A17" s="46"/>
      <c r="B17" s="46"/>
      <c r="C17" s="38" t="s">
        <v>15</v>
      </c>
      <c r="D17" s="32"/>
      <c r="E17" s="39">
        <v>3069</v>
      </c>
      <c r="F17" s="34">
        <f t="shared" si="0"/>
        <v>7092</v>
      </c>
      <c r="G17" s="34">
        <v>3467</v>
      </c>
      <c r="H17" s="35">
        <v>3625</v>
      </c>
      <c r="I17" s="36"/>
      <c r="J17" s="37"/>
      <c r="K17" s="38" t="s">
        <v>16</v>
      </c>
      <c r="L17" s="32"/>
      <c r="M17" s="39">
        <v>3007</v>
      </c>
      <c r="N17" s="34">
        <f t="shared" si="1"/>
        <v>6891</v>
      </c>
      <c r="O17" s="34">
        <v>3303</v>
      </c>
      <c r="P17" s="34">
        <v>3588</v>
      </c>
    </row>
    <row r="18" spans="1:16" s="12" customFormat="1" ht="12" customHeight="1">
      <c r="A18" s="46"/>
      <c r="B18" s="46"/>
      <c r="C18" s="38" t="s">
        <v>17</v>
      </c>
      <c r="D18" s="32"/>
      <c r="E18" s="39">
        <v>1556</v>
      </c>
      <c r="F18" s="34">
        <f t="shared" si="0"/>
        <v>3635</v>
      </c>
      <c r="G18" s="34">
        <v>1737</v>
      </c>
      <c r="H18" s="35">
        <v>1898</v>
      </c>
      <c r="I18" s="36"/>
      <c r="J18" s="37"/>
      <c r="K18" s="38" t="s">
        <v>18</v>
      </c>
      <c r="L18" s="32"/>
      <c r="M18" s="39">
        <v>718</v>
      </c>
      <c r="N18" s="34">
        <f t="shared" si="1"/>
        <v>1900</v>
      </c>
      <c r="O18" s="34">
        <v>972</v>
      </c>
      <c r="P18" s="34">
        <v>928</v>
      </c>
    </row>
    <row r="19" spans="1:16" s="12" customFormat="1" ht="12" customHeight="1">
      <c r="A19" s="46"/>
      <c r="B19" s="46"/>
      <c r="C19" s="38" t="s">
        <v>19</v>
      </c>
      <c r="D19" s="32"/>
      <c r="E19" s="39">
        <v>5237</v>
      </c>
      <c r="F19" s="34">
        <f t="shared" si="0"/>
        <v>9529</v>
      </c>
      <c r="G19" s="34">
        <v>4453</v>
      </c>
      <c r="H19" s="35">
        <v>5076</v>
      </c>
      <c r="I19" s="36"/>
      <c r="J19" s="37"/>
      <c r="K19" s="38" t="s">
        <v>20</v>
      </c>
      <c r="L19" s="32"/>
      <c r="M19" s="39">
        <v>4084</v>
      </c>
      <c r="N19" s="34">
        <f t="shared" si="1"/>
        <v>9704</v>
      </c>
      <c r="O19" s="34">
        <v>4732</v>
      </c>
      <c r="P19" s="34">
        <v>4972</v>
      </c>
    </row>
    <row r="20" spans="1:16" s="12" customFormat="1" ht="12" customHeight="1">
      <c r="A20" s="46"/>
      <c r="B20" s="46"/>
      <c r="C20" s="38" t="s">
        <v>21</v>
      </c>
      <c r="D20" s="32"/>
      <c r="E20" s="39">
        <v>1099</v>
      </c>
      <c r="F20" s="34">
        <f t="shared" si="0"/>
        <v>2946</v>
      </c>
      <c r="G20" s="34">
        <v>1464</v>
      </c>
      <c r="H20" s="35">
        <v>1482</v>
      </c>
      <c r="I20" s="36"/>
      <c r="J20" s="37"/>
      <c r="K20" s="38" t="s">
        <v>22</v>
      </c>
      <c r="L20" s="32"/>
      <c r="M20" s="39">
        <v>4021</v>
      </c>
      <c r="N20" s="34">
        <f t="shared" si="1"/>
        <v>8917</v>
      </c>
      <c r="O20" s="34">
        <v>4268</v>
      </c>
      <c r="P20" s="34">
        <v>4649</v>
      </c>
    </row>
    <row r="21" spans="1:16" s="12" customFormat="1" ht="12" customHeight="1">
      <c r="A21" s="46"/>
      <c r="B21" s="46"/>
      <c r="C21" s="38" t="s">
        <v>23</v>
      </c>
      <c r="D21" s="32"/>
      <c r="E21" s="39">
        <v>9860</v>
      </c>
      <c r="F21" s="34">
        <f t="shared" si="0"/>
        <v>18557</v>
      </c>
      <c r="G21" s="34">
        <v>8586</v>
      </c>
      <c r="H21" s="35">
        <v>9971</v>
      </c>
      <c r="I21" s="36"/>
      <c r="J21" s="37"/>
      <c r="K21" s="38" t="s">
        <v>24</v>
      </c>
      <c r="L21" s="32"/>
      <c r="M21" s="39">
        <v>4134</v>
      </c>
      <c r="N21" s="34">
        <f t="shared" si="1"/>
        <v>9793</v>
      </c>
      <c r="O21" s="34">
        <v>4718</v>
      </c>
      <c r="P21" s="34">
        <v>5075</v>
      </c>
    </row>
    <row r="22" spans="1:16" s="12" customFormat="1" ht="12" customHeight="1">
      <c r="A22" s="46"/>
      <c r="B22" s="46"/>
      <c r="C22" s="38" t="s">
        <v>25</v>
      </c>
      <c r="D22" s="32"/>
      <c r="E22" s="39">
        <v>4061</v>
      </c>
      <c r="F22" s="34">
        <f t="shared" si="0"/>
        <v>9673</v>
      </c>
      <c r="G22" s="34">
        <v>4637</v>
      </c>
      <c r="H22" s="35">
        <v>5036</v>
      </c>
      <c r="I22" s="36"/>
      <c r="J22" s="37"/>
      <c r="K22" s="38" t="s">
        <v>26</v>
      </c>
      <c r="L22" s="32"/>
      <c r="M22" s="39">
        <v>1931</v>
      </c>
      <c r="N22" s="34">
        <f t="shared" si="1"/>
        <v>4851</v>
      </c>
      <c r="O22" s="34">
        <v>2366</v>
      </c>
      <c r="P22" s="34">
        <v>2485</v>
      </c>
    </row>
    <row r="23" spans="1:16" s="12" customFormat="1" ht="12" customHeight="1">
      <c r="A23" s="46"/>
      <c r="B23" s="46"/>
      <c r="C23" s="38" t="s">
        <v>27</v>
      </c>
      <c r="D23" s="32"/>
      <c r="E23" s="39">
        <v>2190</v>
      </c>
      <c r="F23" s="34">
        <f t="shared" si="0"/>
        <v>5866</v>
      </c>
      <c r="G23" s="34">
        <v>2846</v>
      </c>
      <c r="H23" s="35">
        <v>3020</v>
      </c>
      <c r="I23" s="36"/>
      <c r="J23" s="37"/>
      <c r="K23" s="38" t="s">
        <v>28</v>
      </c>
      <c r="L23" s="32"/>
      <c r="M23" s="39">
        <v>3281</v>
      </c>
      <c r="N23" s="34">
        <f t="shared" si="1"/>
        <v>7929</v>
      </c>
      <c r="O23" s="34">
        <v>3834</v>
      </c>
      <c r="P23" s="34">
        <v>4095</v>
      </c>
    </row>
    <row r="24" spans="1:16" s="12" customFormat="1" ht="12" customHeight="1">
      <c r="A24" s="46"/>
      <c r="B24" s="46"/>
      <c r="C24" s="38" t="s">
        <v>29</v>
      </c>
      <c r="D24" s="32"/>
      <c r="E24" s="39">
        <v>5654</v>
      </c>
      <c r="F24" s="34">
        <f t="shared" si="0"/>
        <v>11967</v>
      </c>
      <c r="G24" s="34">
        <v>5697</v>
      </c>
      <c r="H24" s="35">
        <v>6270</v>
      </c>
      <c r="I24" s="36"/>
      <c r="J24" s="37"/>
      <c r="K24" s="38" t="s">
        <v>30</v>
      </c>
      <c r="L24" s="32"/>
      <c r="M24" s="39">
        <v>2649</v>
      </c>
      <c r="N24" s="34">
        <f t="shared" si="1"/>
        <v>6634</v>
      </c>
      <c r="O24" s="34">
        <v>3228</v>
      </c>
      <c r="P24" s="34">
        <v>3406</v>
      </c>
    </row>
    <row r="25" spans="1:16" s="12" customFormat="1" ht="12" customHeight="1">
      <c r="A25" s="46"/>
      <c r="B25" s="46"/>
      <c r="C25" s="38" t="s">
        <v>31</v>
      </c>
      <c r="D25" s="32"/>
      <c r="E25" s="39">
        <v>4546</v>
      </c>
      <c r="F25" s="34">
        <f t="shared" si="0"/>
        <v>8695</v>
      </c>
      <c r="G25" s="34">
        <v>4097</v>
      </c>
      <c r="H25" s="35">
        <v>4598</v>
      </c>
      <c r="I25" s="36"/>
      <c r="J25" s="37"/>
      <c r="K25" s="38" t="s">
        <v>32</v>
      </c>
      <c r="L25" s="32"/>
      <c r="M25" s="39">
        <v>2226</v>
      </c>
      <c r="N25" s="34">
        <f t="shared" si="1"/>
        <v>5238</v>
      </c>
      <c r="O25" s="34">
        <v>2559</v>
      </c>
      <c r="P25" s="34">
        <v>2679</v>
      </c>
    </row>
    <row r="26" spans="1:16" s="12" customFormat="1" ht="12" customHeight="1">
      <c r="A26" s="46"/>
      <c r="B26" s="46"/>
      <c r="C26" s="38" t="s">
        <v>33</v>
      </c>
      <c r="D26" s="32"/>
      <c r="E26" s="39">
        <v>6476</v>
      </c>
      <c r="F26" s="34">
        <f t="shared" si="0"/>
        <v>11177</v>
      </c>
      <c r="G26" s="34">
        <v>4977</v>
      </c>
      <c r="H26" s="35">
        <v>6200</v>
      </c>
      <c r="I26" s="36"/>
      <c r="J26" s="37"/>
      <c r="K26" s="38" t="s">
        <v>34</v>
      </c>
      <c r="L26" s="32"/>
      <c r="M26" s="39">
        <v>157</v>
      </c>
      <c r="N26" s="34">
        <f t="shared" si="1"/>
        <v>528</v>
      </c>
      <c r="O26" s="34">
        <v>256</v>
      </c>
      <c r="P26" s="34">
        <v>272</v>
      </c>
    </row>
    <row r="27" spans="1:16" s="12" customFormat="1" ht="12" customHeight="1">
      <c r="A27" s="46"/>
      <c r="B27" s="46"/>
      <c r="C27" s="38" t="s">
        <v>35</v>
      </c>
      <c r="D27" s="32"/>
      <c r="E27" s="39">
        <v>6490</v>
      </c>
      <c r="F27" s="34">
        <f t="shared" si="0"/>
        <v>12778</v>
      </c>
      <c r="G27" s="34">
        <v>6273</v>
      </c>
      <c r="H27" s="35">
        <v>6505</v>
      </c>
      <c r="I27" s="36"/>
      <c r="J27" s="37"/>
      <c r="K27" s="38" t="s">
        <v>161</v>
      </c>
      <c r="L27" s="32"/>
      <c r="M27" s="39">
        <v>2724</v>
      </c>
      <c r="N27" s="34">
        <f t="shared" si="1"/>
        <v>6698</v>
      </c>
      <c r="O27" s="34">
        <v>3354</v>
      </c>
      <c r="P27" s="34">
        <v>3344</v>
      </c>
    </row>
    <row r="28" spans="1:16" s="12" customFormat="1" ht="12" customHeight="1">
      <c r="A28" s="46"/>
      <c r="B28" s="46"/>
      <c r="C28" s="38" t="s">
        <v>36</v>
      </c>
      <c r="D28" s="32"/>
      <c r="E28" s="39">
        <v>4131</v>
      </c>
      <c r="F28" s="34">
        <f t="shared" si="0"/>
        <v>10036</v>
      </c>
      <c r="G28" s="34">
        <v>4889</v>
      </c>
      <c r="H28" s="35">
        <v>5147</v>
      </c>
      <c r="I28" s="36"/>
      <c r="J28" s="37"/>
      <c r="K28" s="38" t="s">
        <v>37</v>
      </c>
      <c r="L28" s="32"/>
      <c r="M28" s="39">
        <v>3991</v>
      </c>
      <c r="N28" s="34">
        <f t="shared" si="1"/>
        <v>9760</v>
      </c>
      <c r="O28" s="34">
        <v>4725</v>
      </c>
      <c r="P28" s="34">
        <v>5035</v>
      </c>
    </row>
    <row r="29" spans="1:16" s="12" customFormat="1" ht="12" customHeight="1">
      <c r="A29" s="46"/>
      <c r="B29" s="46"/>
      <c r="C29" s="38" t="s">
        <v>38</v>
      </c>
      <c r="D29" s="32"/>
      <c r="E29" s="39">
        <v>5597</v>
      </c>
      <c r="F29" s="34">
        <f t="shared" si="0"/>
        <v>10693</v>
      </c>
      <c r="G29" s="34">
        <v>5079</v>
      </c>
      <c r="H29" s="35">
        <v>5614</v>
      </c>
      <c r="I29" s="36"/>
      <c r="J29" s="37"/>
      <c r="K29" s="38" t="s">
        <v>39</v>
      </c>
      <c r="L29" s="32"/>
      <c r="M29" s="39">
        <v>7093</v>
      </c>
      <c r="N29" s="34">
        <f t="shared" si="1"/>
        <v>14975</v>
      </c>
      <c r="O29" s="34">
        <v>6982</v>
      </c>
      <c r="P29" s="34">
        <v>7993</v>
      </c>
    </row>
    <row r="30" spans="1:16" s="12" customFormat="1" ht="12" customHeight="1">
      <c r="A30" s="46"/>
      <c r="B30" s="46"/>
      <c r="C30" s="38" t="s">
        <v>40</v>
      </c>
      <c r="D30" s="32"/>
      <c r="E30" s="39">
        <v>460</v>
      </c>
      <c r="F30" s="34">
        <f t="shared" si="0"/>
        <v>957</v>
      </c>
      <c r="G30" s="34">
        <v>464</v>
      </c>
      <c r="H30" s="35">
        <v>493</v>
      </c>
      <c r="I30" s="36"/>
      <c r="J30" s="37"/>
      <c r="K30" s="38" t="s">
        <v>41</v>
      </c>
      <c r="L30" s="32"/>
      <c r="M30" s="39">
        <v>6296</v>
      </c>
      <c r="N30" s="34">
        <f t="shared" si="1"/>
        <v>12787</v>
      </c>
      <c r="O30" s="34">
        <v>6024</v>
      </c>
      <c r="P30" s="34">
        <v>6763</v>
      </c>
    </row>
    <row r="31" spans="1:16" s="12" customFormat="1" ht="12" customHeight="1">
      <c r="A31" s="46"/>
      <c r="B31" s="46"/>
      <c r="C31" s="38" t="s">
        <v>42</v>
      </c>
      <c r="D31" s="32"/>
      <c r="E31" s="39">
        <v>4341</v>
      </c>
      <c r="F31" s="34">
        <f t="shared" si="0"/>
        <v>9726</v>
      </c>
      <c r="G31" s="34">
        <v>4476</v>
      </c>
      <c r="H31" s="35">
        <v>5250</v>
      </c>
      <c r="I31" s="36"/>
      <c r="J31" s="37"/>
      <c r="K31" s="38" t="s">
        <v>43</v>
      </c>
      <c r="L31" s="32"/>
      <c r="M31" s="39">
        <v>4365</v>
      </c>
      <c r="N31" s="34">
        <f t="shared" si="1"/>
        <v>10103</v>
      </c>
      <c r="O31" s="34">
        <v>4866</v>
      </c>
      <c r="P31" s="34">
        <v>5237</v>
      </c>
    </row>
    <row r="32" spans="1:16" s="12" customFormat="1" ht="12" customHeight="1">
      <c r="A32" s="46"/>
      <c r="B32" s="46"/>
      <c r="C32" s="38" t="s">
        <v>44</v>
      </c>
      <c r="D32" s="32"/>
      <c r="E32" s="39">
        <v>8957</v>
      </c>
      <c r="F32" s="34">
        <f t="shared" si="0"/>
        <v>16623</v>
      </c>
      <c r="G32" s="34">
        <v>7843</v>
      </c>
      <c r="H32" s="35">
        <v>8780</v>
      </c>
      <c r="I32" s="36"/>
      <c r="J32" s="37"/>
      <c r="K32" s="38" t="s">
        <v>45</v>
      </c>
      <c r="L32" s="32"/>
      <c r="M32" s="39">
        <v>4076</v>
      </c>
      <c r="N32" s="34">
        <f t="shared" si="1"/>
        <v>9991</v>
      </c>
      <c r="O32" s="34">
        <v>4833</v>
      </c>
      <c r="P32" s="34">
        <v>5158</v>
      </c>
    </row>
    <row r="33" spans="1:16" s="12" customFormat="1" ht="12" customHeight="1">
      <c r="A33" s="46"/>
      <c r="B33" s="46"/>
      <c r="C33" s="38" t="s">
        <v>46</v>
      </c>
      <c r="D33" s="32"/>
      <c r="E33" s="39">
        <v>4972</v>
      </c>
      <c r="F33" s="34">
        <f t="shared" si="0"/>
        <v>7741</v>
      </c>
      <c r="G33" s="34">
        <v>4163</v>
      </c>
      <c r="H33" s="35">
        <v>3578</v>
      </c>
      <c r="I33" s="36"/>
      <c r="J33" s="37"/>
      <c r="K33" s="38" t="s">
        <v>47</v>
      </c>
      <c r="L33" s="32"/>
      <c r="M33" s="39">
        <v>2885</v>
      </c>
      <c r="N33" s="34">
        <f t="shared" si="1"/>
        <v>6378</v>
      </c>
      <c r="O33" s="34">
        <v>3135</v>
      </c>
      <c r="P33" s="34">
        <v>3243</v>
      </c>
    </row>
    <row r="34" spans="1:16" s="12" customFormat="1" ht="12" customHeight="1">
      <c r="A34" s="46"/>
      <c r="B34" s="46"/>
      <c r="C34" s="38" t="s">
        <v>48</v>
      </c>
      <c r="D34" s="32"/>
      <c r="E34" s="39">
        <v>5680</v>
      </c>
      <c r="F34" s="34">
        <f t="shared" si="0"/>
        <v>10029</v>
      </c>
      <c r="G34" s="34">
        <v>4517</v>
      </c>
      <c r="H34" s="35">
        <v>5512</v>
      </c>
      <c r="I34" s="36"/>
      <c r="J34" s="37"/>
      <c r="K34" s="38" t="s">
        <v>49</v>
      </c>
      <c r="L34" s="32"/>
      <c r="M34" s="39">
        <v>257</v>
      </c>
      <c r="N34" s="34">
        <f t="shared" si="1"/>
        <v>815</v>
      </c>
      <c r="O34" s="34">
        <v>397</v>
      </c>
      <c r="P34" s="34">
        <v>418</v>
      </c>
    </row>
    <row r="35" spans="1:16" s="12" customFormat="1" ht="12" customHeight="1">
      <c r="A35" s="46"/>
      <c r="B35" s="46"/>
      <c r="C35" s="38" t="s">
        <v>50</v>
      </c>
      <c r="D35" s="32"/>
      <c r="E35" s="39">
        <v>4796</v>
      </c>
      <c r="F35" s="34">
        <f t="shared" si="0"/>
        <v>10597</v>
      </c>
      <c r="G35" s="34">
        <v>5150</v>
      </c>
      <c r="H35" s="35">
        <v>5447</v>
      </c>
      <c r="I35" s="36"/>
      <c r="J35" s="37"/>
      <c r="K35" s="38" t="s">
        <v>51</v>
      </c>
      <c r="L35" s="32"/>
      <c r="M35" s="39">
        <v>2175</v>
      </c>
      <c r="N35" s="34">
        <f t="shared" si="1"/>
        <v>5365</v>
      </c>
      <c r="O35" s="34">
        <v>2544</v>
      </c>
      <c r="P35" s="34">
        <v>2821</v>
      </c>
    </row>
    <row r="36" spans="1:16" s="12" customFormat="1" ht="12" customHeight="1">
      <c r="A36" s="46"/>
      <c r="B36" s="46"/>
      <c r="C36" s="38" t="s">
        <v>52</v>
      </c>
      <c r="D36" s="32"/>
      <c r="E36" s="39">
        <v>173</v>
      </c>
      <c r="F36" s="34">
        <f t="shared" si="0"/>
        <v>439</v>
      </c>
      <c r="G36" s="34">
        <v>226</v>
      </c>
      <c r="H36" s="35">
        <v>213</v>
      </c>
      <c r="I36" s="36"/>
      <c r="J36" s="37"/>
      <c r="K36" s="38" t="s">
        <v>53</v>
      </c>
      <c r="L36" s="32"/>
      <c r="M36" s="39">
        <v>4444</v>
      </c>
      <c r="N36" s="34">
        <f t="shared" si="1"/>
        <v>10634</v>
      </c>
      <c r="O36" s="34">
        <v>5217</v>
      </c>
      <c r="P36" s="34">
        <v>5417</v>
      </c>
    </row>
    <row r="37" spans="1:16" s="12" customFormat="1" ht="12" customHeight="1">
      <c r="A37" s="46"/>
      <c r="B37" s="46"/>
      <c r="C37" s="38" t="s">
        <v>54</v>
      </c>
      <c r="D37" s="32"/>
      <c r="E37" s="39">
        <v>7056</v>
      </c>
      <c r="F37" s="34">
        <f t="shared" si="0"/>
        <v>13337</v>
      </c>
      <c r="G37" s="34">
        <v>6580</v>
      </c>
      <c r="H37" s="35">
        <v>6757</v>
      </c>
      <c r="I37" s="36"/>
      <c r="J37" s="37"/>
      <c r="K37" s="38" t="s">
        <v>55</v>
      </c>
      <c r="L37" s="32"/>
      <c r="M37" s="39">
        <v>2768</v>
      </c>
      <c r="N37" s="34">
        <f t="shared" si="1"/>
        <v>6544</v>
      </c>
      <c r="O37" s="34">
        <v>3130</v>
      </c>
      <c r="P37" s="34">
        <v>3414</v>
      </c>
    </row>
    <row r="38" spans="1:16" s="12" customFormat="1" ht="12" customHeight="1">
      <c r="A38" s="46"/>
      <c r="B38" s="46"/>
      <c r="C38" s="38" t="s">
        <v>56</v>
      </c>
      <c r="D38" s="32"/>
      <c r="E38" s="39">
        <v>2100</v>
      </c>
      <c r="F38" s="34">
        <f t="shared" si="0"/>
        <v>3607</v>
      </c>
      <c r="G38" s="34">
        <v>1649</v>
      </c>
      <c r="H38" s="35">
        <v>1958</v>
      </c>
      <c r="I38" s="36"/>
      <c r="J38" s="37"/>
      <c r="K38" s="38" t="s">
        <v>57</v>
      </c>
      <c r="L38" s="32"/>
      <c r="M38" s="39">
        <v>5363</v>
      </c>
      <c r="N38" s="34">
        <f t="shared" si="1"/>
        <v>14218</v>
      </c>
      <c r="O38" s="34">
        <v>6966</v>
      </c>
      <c r="P38" s="34">
        <v>7252</v>
      </c>
    </row>
    <row r="39" spans="1:16" s="12" customFormat="1" ht="12" customHeight="1">
      <c r="A39" s="46"/>
      <c r="B39" s="46"/>
      <c r="C39" s="38" t="s">
        <v>58</v>
      </c>
      <c r="D39" s="32"/>
      <c r="E39" s="39">
        <v>6881</v>
      </c>
      <c r="F39" s="34">
        <f t="shared" si="0"/>
        <v>11673</v>
      </c>
      <c r="G39" s="34">
        <v>5481</v>
      </c>
      <c r="H39" s="35">
        <v>6192</v>
      </c>
      <c r="I39" s="36"/>
      <c r="J39" s="37"/>
      <c r="K39" s="38" t="s">
        <v>59</v>
      </c>
      <c r="L39" s="32"/>
      <c r="M39" s="39">
        <v>5350</v>
      </c>
      <c r="N39" s="34">
        <f t="shared" si="1"/>
        <v>9882</v>
      </c>
      <c r="O39" s="34">
        <v>5113</v>
      </c>
      <c r="P39" s="34">
        <v>4769</v>
      </c>
    </row>
    <row r="40" spans="1:16" s="12" customFormat="1" ht="12" customHeight="1">
      <c r="A40" s="46"/>
      <c r="B40" s="46"/>
      <c r="C40" s="38" t="s">
        <v>60</v>
      </c>
      <c r="D40" s="32"/>
      <c r="E40" s="39">
        <v>4091</v>
      </c>
      <c r="F40" s="34">
        <f t="shared" si="0"/>
        <v>10375</v>
      </c>
      <c r="G40" s="34">
        <v>5026</v>
      </c>
      <c r="H40" s="35">
        <v>5349</v>
      </c>
      <c r="I40" s="36"/>
      <c r="J40" s="37"/>
      <c r="K40" s="38" t="s">
        <v>61</v>
      </c>
      <c r="L40" s="32"/>
      <c r="M40" s="39">
        <v>2667</v>
      </c>
      <c r="N40" s="34">
        <f t="shared" si="1"/>
        <v>6610</v>
      </c>
      <c r="O40" s="34">
        <v>3086</v>
      </c>
      <c r="P40" s="34">
        <v>3524</v>
      </c>
    </row>
    <row r="41" spans="1:16" s="12" customFormat="1" ht="12" customHeight="1">
      <c r="A41" s="46"/>
      <c r="B41" s="46"/>
      <c r="C41" s="38" t="s">
        <v>62</v>
      </c>
      <c r="D41" s="32"/>
      <c r="E41" s="39">
        <v>4113</v>
      </c>
      <c r="F41" s="34">
        <f t="shared" si="0"/>
        <v>10532</v>
      </c>
      <c r="G41" s="34">
        <v>4991</v>
      </c>
      <c r="H41" s="35">
        <v>5541</v>
      </c>
      <c r="I41" s="36"/>
      <c r="J41" s="37"/>
      <c r="K41" s="38" t="s">
        <v>63</v>
      </c>
      <c r="L41" s="32"/>
      <c r="M41" s="39">
        <v>5077</v>
      </c>
      <c r="N41" s="34">
        <f t="shared" si="1"/>
        <v>10362</v>
      </c>
      <c r="O41" s="34">
        <v>5130</v>
      </c>
      <c r="P41" s="34">
        <v>5232</v>
      </c>
    </row>
    <row r="42" spans="1:16" s="12" customFormat="1" ht="12" customHeight="1">
      <c r="A42" s="46"/>
      <c r="B42" s="46"/>
      <c r="C42" s="38" t="s">
        <v>64</v>
      </c>
      <c r="D42" s="32"/>
      <c r="E42" s="39">
        <v>2803</v>
      </c>
      <c r="F42" s="34">
        <f t="shared" si="0"/>
        <v>7295</v>
      </c>
      <c r="G42" s="34">
        <v>3543</v>
      </c>
      <c r="H42" s="35">
        <v>3752</v>
      </c>
      <c r="I42" s="36"/>
      <c r="J42" s="37"/>
      <c r="K42" s="38" t="s">
        <v>65</v>
      </c>
      <c r="L42" s="32"/>
      <c r="M42" s="39">
        <v>2720</v>
      </c>
      <c r="N42" s="34">
        <f t="shared" si="1"/>
        <v>6051</v>
      </c>
      <c r="O42" s="34">
        <v>2956</v>
      </c>
      <c r="P42" s="34">
        <v>3095</v>
      </c>
    </row>
    <row r="43" spans="1:16" s="12" customFormat="1" ht="12" customHeight="1">
      <c r="A43" s="46"/>
      <c r="B43" s="84" t="s">
        <v>162</v>
      </c>
      <c r="C43" s="85"/>
      <c r="D43" s="47"/>
      <c r="E43" s="39">
        <f>SUM(E44:E64)</f>
        <v>82550</v>
      </c>
      <c r="F43" s="34">
        <f>SUM(F44:F64)</f>
        <v>179708</v>
      </c>
      <c r="G43" s="34">
        <f>SUM(G44:G64)</f>
        <v>87769</v>
      </c>
      <c r="H43" s="35">
        <f>SUM(H44:H64)</f>
        <v>91939</v>
      </c>
      <c r="I43" s="44"/>
      <c r="J43" s="45"/>
      <c r="K43" s="38" t="s">
        <v>66</v>
      </c>
      <c r="L43" s="32"/>
      <c r="M43" s="39">
        <v>3659</v>
      </c>
      <c r="N43" s="34">
        <f t="shared" si="1"/>
        <v>9824</v>
      </c>
      <c r="O43" s="34">
        <v>4794</v>
      </c>
      <c r="P43" s="34">
        <v>5030</v>
      </c>
    </row>
    <row r="44" spans="1:16" s="12" customFormat="1" ht="12" customHeight="1">
      <c r="A44" s="46"/>
      <c r="B44" s="46"/>
      <c r="C44" s="38" t="s">
        <v>67</v>
      </c>
      <c r="D44" s="32"/>
      <c r="E44" s="39">
        <v>6589</v>
      </c>
      <c r="F44" s="34">
        <f>SUM(G44:H44)</f>
        <v>16630</v>
      </c>
      <c r="G44" s="34">
        <v>8192</v>
      </c>
      <c r="H44" s="35">
        <v>8438</v>
      </c>
      <c r="I44" s="36"/>
      <c r="J44" s="37"/>
      <c r="K44" s="38" t="s">
        <v>68</v>
      </c>
      <c r="L44" s="32"/>
      <c r="M44" s="39">
        <v>990</v>
      </c>
      <c r="N44" s="34">
        <f>SUM(O44:P44)</f>
        <v>2062</v>
      </c>
      <c r="O44" s="34">
        <v>978</v>
      </c>
      <c r="P44" s="34">
        <v>1084</v>
      </c>
    </row>
    <row r="45" spans="1:16" s="12" customFormat="1" ht="12" customHeight="1">
      <c r="A45" s="46"/>
      <c r="B45" s="46"/>
      <c r="C45" s="38" t="s">
        <v>69</v>
      </c>
      <c r="D45" s="32"/>
      <c r="E45" s="39">
        <v>1357</v>
      </c>
      <c r="F45" s="34">
        <f aca="true" t="shared" si="2" ref="F45:F74">SUM(G45:H45)</f>
        <v>4074</v>
      </c>
      <c r="G45" s="34">
        <v>2056</v>
      </c>
      <c r="H45" s="35">
        <v>2018</v>
      </c>
      <c r="I45" s="36"/>
      <c r="J45" s="86" t="s">
        <v>163</v>
      </c>
      <c r="K45" s="86"/>
      <c r="L45" s="47"/>
      <c r="M45" s="39">
        <f>SUM(M46:M75)</f>
        <v>85567</v>
      </c>
      <c r="N45" s="48">
        <f>SUM(N46:N75)</f>
        <v>210604</v>
      </c>
      <c r="O45" s="34">
        <f>SUM(O46:O75)</f>
        <v>101876</v>
      </c>
      <c r="P45" s="34">
        <f>SUM(P46:P75)</f>
        <v>108728</v>
      </c>
    </row>
    <row r="46" spans="1:16" s="12" customFormat="1" ht="12" customHeight="1">
      <c r="A46" s="46"/>
      <c r="B46" s="46"/>
      <c r="C46" s="38" t="s">
        <v>70</v>
      </c>
      <c r="D46" s="32"/>
      <c r="E46" s="39">
        <v>2838</v>
      </c>
      <c r="F46" s="34">
        <f t="shared" si="2"/>
        <v>5815</v>
      </c>
      <c r="G46" s="34">
        <v>2720</v>
      </c>
      <c r="H46" s="35">
        <v>3095</v>
      </c>
      <c r="I46" s="36"/>
      <c r="J46" s="37"/>
      <c r="K46" s="38" t="s">
        <v>71</v>
      </c>
      <c r="L46" s="32"/>
      <c r="M46" s="39">
        <v>2555</v>
      </c>
      <c r="N46" s="34">
        <f>SUM(O46:P46)</f>
        <v>5664</v>
      </c>
      <c r="O46" s="34">
        <v>2813</v>
      </c>
      <c r="P46" s="34">
        <v>2851</v>
      </c>
    </row>
    <row r="47" spans="1:16" s="12" customFormat="1" ht="12" customHeight="1">
      <c r="A47" s="46"/>
      <c r="B47" s="46"/>
      <c r="C47" s="38" t="s">
        <v>72</v>
      </c>
      <c r="D47" s="32"/>
      <c r="E47" s="39">
        <v>2040</v>
      </c>
      <c r="F47" s="34">
        <f t="shared" si="2"/>
        <v>4622</v>
      </c>
      <c r="G47" s="34">
        <v>2137</v>
      </c>
      <c r="H47" s="35">
        <v>2485</v>
      </c>
      <c r="I47" s="36"/>
      <c r="J47" s="37"/>
      <c r="K47" s="49" t="s">
        <v>164</v>
      </c>
      <c r="L47" s="50"/>
      <c r="M47" s="39">
        <v>4291</v>
      </c>
      <c r="N47" s="34">
        <f>SUM(O47:P47)</f>
        <v>9383</v>
      </c>
      <c r="O47" s="34">
        <v>4688</v>
      </c>
      <c r="P47" s="34">
        <v>4695</v>
      </c>
    </row>
    <row r="48" spans="1:16" s="12" customFormat="1" ht="12" customHeight="1">
      <c r="A48" s="46"/>
      <c r="B48" s="46"/>
      <c r="C48" s="38" t="s">
        <v>73</v>
      </c>
      <c r="D48" s="32"/>
      <c r="E48" s="39">
        <v>7300</v>
      </c>
      <c r="F48" s="34">
        <f t="shared" si="2"/>
        <v>15905</v>
      </c>
      <c r="G48" s="34">
        <v>8004</v>
      </c>
      <c r="H48" s="35">
        <v>7901</v>
      </c>
      <c r="I48" s="36"/>
      <c r="J48" s="37"/>
      <c r="K48" s="38" t="s">
        <v>74</v>
      </c>
      <c r="L48" s="32"/>
      <c r="M48" s="39">
        <v>2286</v>
      </c>
      <c r="N48" s="34">
        <f aca="true" t="shared" si="3" ref="N48:N75">SUM(O48:P48)</f>
        <v>6583</v>
      </c>
      <c r="O48" s="34">
        <v>3134</v>
      </c>
      <c r="P48" s="34">
        <v>3449</v>
      </c>
    </row>
    <row r="49" spans="1:16" s="12" customFormat="1" ht="12" customHeight="1">
      <c r="A49" s="46"/>
      <c r="B49" s="46"/>
      <c r="C49" s="38" t="s">
        <v>75</v>
      </c>
      <c r="D49" s="32"/>
      <c r="E49" s="39">
        <v>4672</v>
      </c>
      <c r="F49" s="34">
        <f t="shared" si="2"/>
        <v>10152</v>
      </c>
      <c r="G49" s="34">
        <v>5028</v>
      </c>
      <c r="H49" s="35">
        <v>5124</v>
      </c>
      <c r="I49" s="36"/>
      <c r="J49" s="37"/>
      <c r="K49" s="38" t="s">
        <v>76</v>
      </c>
      <c r="L49" s="32"/>
      <c r="M49" s="39">
        <v>4244</v>
      </c>
      <c r="N49" s="34">
        <f t="shared" si="3"/>
        <v>10151</v>
      </c>
      <c r="O49" s="34">
        <v>4968</v>
      </c>
      <c r="P49" s="34">
        <v>5183</v>
      </c>
    </row>
    <row r="50" spans="1:16" s="12" customFormat="1" ht="12" customHeight="1">
      <c r="A50" s="46"/>
      <c r="B50" s="46"/>
      <c r="C50" s="38" t="s">
        <v>77</v>
      </c>
      <c r="D50" s="32"/>
      <c r="E50" s="39">
        <v>3005</v>
      </c>
      <c r="F50" s="34">
        <f t="shared" si="2"/>
        <v>7293</v>
      </c>
      <c r="G50" s="34">
        <v>3613</v>
      </c>
      <c r="H50" s="35">
        <v>3680</v>
      </c>
      <c r="I50" s="36"/>
      <c r="J50" s="37"/>
      <c r="K50" s="38" t="s">
        <v>78</v>
      </c>
      <c r="L50" s="32"/>
      <c r="M50" s="39">
        <v>2451</v>
      </c>
      <c r="N50" s="34">
        <f t="shared" si="3"/>
        <v>6995</v>
      </c>
      <c r="O50" s="34">
        <v>3435</v>
      </c>
      <c r="P50" s="34">
        <v>3560</v>
      </c>
    </row>
    <row r="51" spans="1:16" s="12" customFormat="1" ht="12" customHeight="1">
      <c r="A51" s="46"/>
      <c r="B51" s="46"/>
      <c r="C51" s="38" t="s">
        <v>79</v>
      </c>
      <c r="D51" s="32"/>
      <c r="E51" s="39">
        <v>7001</v>
      </c>
      <c r="F51" s="34">
        <f t="shared" si="2"/>
        <v>12957</v>
      </c>
      <c r="G51" s="34">
        <v>6096</v>
      </c>
      <c r="H51" s="35">
        <v>6861</v>
      </c>
      <c r="I51" s="36"/>
      <c r="J51" s="37"/>
      <c r="K51" s="38" t="s">
        <v>80</v>
      </c>
      <c r="L51" s="32"/>
      <c r="M51" s="39">
        <v>5734</v>
      </c>
      <c r="N51" s="34">
        <f t="shared" si="3"/>
        <v>12117</v>
      </c>
      <c r="O51" s="34">
        <v>5673</v>
      </c>
      <c r="P51" s="34">
        <v>6444</v>
      </c>
    </row>
    <row r="52" spans="1:16" s="12" customFormat="1" ht="12" customHeight="1">
      <c r="A52" s="46"/>
      <c r="B52" s="46"/>
      <c r="C52" s="38" t="s">
        <v>81</v>
      </c>
      <c r="D52" s="32"/>
      <c r="E52" s="39">
        <v>3086</v>
      </c>
      <c r="F52" s="34">
        <f t="shared" si="2"/>
        <v>7306</v>
      </c>
      <c r="G52" s="34">
        <v>3629</v>
      </c>
      <c r="H52" s="35">
        <v>3677</v>
      </c>
      <c r="I52" s="36"/>
      <c r="J52" s="37"/>
      <c r="K52" s="38" t="s">
        <v>82</v>
      </c>
      <c r="L52" s="32"/>
      <c r="M52" s="39">
        <v>5293</v>
      </c>
      <c r="N52" s="34">
        <f t="shared" si="3"/>
        <v>13656</v>
      </c>
      <c r="O52" s="34">
        <v>6673</v>
      </c>
      <c r="P52" s="34">
        <v>6983</v>
      </c>
    </row>
    <row r="53" spans="1:16" s="12" customFormat="1" ht="12" customHeight="1">
      <c r="A53" s="46"/>
      <c r="B53" s="46"/>
      <c r="C53" s="38" t="s">
        <v>83</v>
      </c>
      <c r="D53" s="32"/>
      <c r="E53" s="39">
        <v>4214</v>
      </c>
      <c r="F53" s="34">
        <f t="shared" si="2"/>
        <v>9147</v>
      </c>
      <c r="G53" s="34">
        <v>4244</v>
      </c>
      <c r="H53" s="35">
        <v>4903</v>
      </c>
      <c r="I53" s="36"/>
      <c r="J53" s="37"/>
      <c r="K53" s="38" t="s">
        <v>84</v>
      </c>
      <c r="L53" s="32"/>
      <c r="M53" s="39">
        <v>345</v>
      </c>
      <c r="N53" s="34">
        <f t="shared" si="3"/>
        <v>1070</v>
      </c>
      <c r="O53" s="34">
        <v>525</v>
      </c>
      <c r="P53" s="34">
        <v>545</v>
      </c>
    </row>
    <row r="54" spans="1:16" s="12" customFormat="1" ht="12" customHeight="1">
      <c r="A54" s="46"/>
      <c r="B54" s="46"/>
      <c r="C54" s="38" t="s">
        <v>85</v>
      </c>
      <c r="D54" s="32"/>
      <c r="E54" s="39">
        <v>2575</v>
      </c>
      <c r="F54" s="34">
        <f t="shared" si="2"/>
        <v>5613</v>
      </c>
      <c r="G54" s="34">
        <v>2609</v>
      </c>
      <c r="H54" s="35">
        <v>3004</v>
      </c>
      <c r="I54" s="36"/>
      <c r="J54" s="37"/>
      <c r="K54" s="38" t="s">
        <v>86</v>
      </c>
      <c r="L54" s="32"/>
      <c r="M54" s="39">
        <v>3359</v>
      </c>
      <c r="N54" s="34">
        <f t="shared" si="3"/>
        <v>7711</v>
      </c>
      <c r="O54" s="34">
        <v>3661</v>
      </c>
      <c r="P54" s="34">
        <v>4050</v>
      </c>
    </row>
    <row r="55" spans="1:16" s="12" customFormat="1" ht="12" customHeight="1">
      <c r="A55" s="46"/>
      <c r="B55" s="46"/>
      <c r="C55" s="38" t="s">
        <v>87</v>
      </c>
      <c r="D55" s="32"/>
      <c r="E55" s="39">
        <v>3429</v>
      </c>
      <c r="F55" s="34">
        <f t="shared" si="2"/>
        <v>8183</v>
      </c>
      <c r="G55" s="34">
        <v>4201</v>
      </c>
      <c r="H55" s="35">
        <v>3982</v>
      </c>
      <c r="I55" s="36"/>
      <c r="J55" s="37"/>
      <c r="K55" s="38" t="s">
        <v>88</v>
      </c>
      <c r="L55" s="32"/>
      <c r="M55" s="39">
        <v>1940</v>
      </c>
      <c r="N55" s="34">
        <f t="shared" si="3"/>
        <v>5203</v>
      </c>
      <c r="O55" s="34">
        <v>2461</v>
      </c>
      <c r="P55" s="34">
        <v>2742</v>
      </c>
    </row>
    <row r="56" spans="1:16" s="12" customFormat="1" ht="12" customHeight="1">
      <c r="A56" s="46"/>
      <c r="B56" s="46"/>
      <c r="C56" s="38" t="s">
        <v>89</v>
      </c>
      <c r="D56" s="32"/>
      <c r="E56" s="39">
        <v>857</v>
      </c>
      <c r="F56" s="34">
        <f t="shared" si="2"/>
        <v>2096</v>
      </c>
      <c r="G56" s="34">
        <v>1102</v>
      </c>
      <c r="H56" s="35">
        <v>994</v>
      </c>
      <c r="I56" s="36"/>
      <c r="J56" s="37"/>
      <c r="K56" s="38" t="s">
        <v>90</v>
      </c>
      <c r="L56" s="32"/>
      <c r="M56" s="39">
        <v>1648</v>
      </c>
      <c r="N56" s="34">
        <f t="shared" si="3"/>
        <v>3766</v>
      </c>
      <c r="O56" s="34">
        <v>1831</v>
      </c>
      <c r="P56" s="34">
        <v>1935</v>
      </c>
    </row>
    <row r="57" spans="1:16" s="12" customFormat="1" ht="12" customHeight="1">
      <c r="A57" s="46"/>
      <c r="B57" s="46"/>
      <c r="C57" s="38" t="s">
        <v>91</v>
      </c>
      <c r="D57" s="32"/>
      <c r="E57" s="39">
        <v>4090</v>
      </c>
      <c r="F57" s="34">
        <f t="shared" si="2"/>
        <v>9368</v>
      </c>
      <c r="G57" s="34">
        <v>4718</v>
      </c>
      <c r="H57" s="35">
        <v>4650</v>
      </c>
      <c r="I57" s="36"/>
      <c r="J57" s="37"/>
      <c r="K57" s="38" t="s">
        <v>92</v>
      </c>
      <c r="L57" s="32"/>
      <c r="M57" s="39">
        <v>933</v>
      </c>
      <c r="N57" s="34">
        <f t="shared" si="3"/>
        <v>2607</v>
      </c>
      <c r="O57" s="34">
        <v>1258</v>
      </c>
      <c r="P57" s="34">
        <v>1349</v>
      </c>
    </row>
    <row r="58" spans="1:16" s="12" customFormat="1" ht="12" customHeight="1">
      <c r="A58" s="46"/>
      <c r="B58" s="46"/>
      <c r="C58" s="38" t="s">
        <v>93</v>
      </c>
      <c r="D58" s="32"/>
      <c r="E58" s="39">
        <v>2735</v>
      </c>
      <c r="F58" s="34">
        <f t="shared" si="2"/>
        <v>6306</v>
      </c>
      <c r="G58" s="34">
        <v>2925</v>
      </c>
      <c r="H58" s="35">
        <v>3381</v>
      </c>
      <c r="I58" s="36"/>
      <c r="J58" s="37"/>
      <c r="K58" s="38" t="s">
        <v>94</v>
      </c>
      <c r="L58" s="32"/>
      <c r="M58" s="39">
        <v>2900</v>
      </c>
      <c r="N58" s="34">
        <f t="shared" si="3"/>
        <v>7100</v>
      </c>
      <c r="O58" s="34">
        <v>3524</v>
      </c>
      <c r="P58" s="34">
        <v>3576</v>
      </c>
    </row>
    <row r="59" spans="1:16" s="12" customFormat="1" ht="12" customHeight="1">
      <c r="A59" s="46"/>
      <c r="B59" s="46"/>
      <c r="C59" s="38" t="s">
        <v>95</v>
      </c>
      <c r="D59" s="32"/>
      <c r="E59" s="39">
        <v>7966</v>
      </c>
      <c r="F59" s="34">
        <f t="shared" si="2"/>
        <v>14718</v>
      </c>
      <c r="G59" s="34">
        <v>7007</v>
      </c>
      <c r="H59" s="35">
        <v>7711</v>
      </c>
      <c r="I59" s="36"/>
      <c r="J59" s="37"/>
      <c r="K59" s="38" t="s">
        <v>96</v>
      </c>
      <c r="L59" s="32"/>
      <c r="M59" s="39">
        <v>2674</v>
      </c>
      <c r="N59" s="34">
        <f t="shared" si="3"/>
        <v>8161</v>
      </c>
      <c r="O59" s="34">
        <v>3972</v>
      </c>
      <c r="P59" s="34">
        <v>4189</v>
      </c>
    </row>
    <row r="60" spans="1:16" s="12" customFormat="1" ht="12" customHeight="1">
      <c r="A60" s="46"/>
      <c r="B60" s="46"/>
      <c r="C60" s="38" t="s">
        <v>97</v>
      </c>
      <c r="D60" s="32"/>
      <c r="E60" s="39">
        <v>4404</v>
      </c>
      <c r="F60" s="34">
        <f t="shared" si="2"/>
        <v>9019</v>
      </c>
      <c r="G60" s="34">
        <v>4332</v>
      </c>
      <c r="H60" s="35">
        <v>4687</v>
      </c>
      <c r="I60" s="36"/>
      <c r="J60" s="37"/>
      <c r="K60" s="38" t="s">
        <v>98</v>
      </c>
      <c r="L60" s="32"/>
      <c r="M60" s="39">
        <v>1584</v>
      </c>
      <c r="N60" s="34">
        <f t="shared" si="3"/>
        <v>3940</v>
      </c>
      <c r="O60" s="34">
        <v>1874</v>
      </c>
      <c r="P60" s="34">
        <v>2066</v>
      </c>
    </row>
    <row r="61" spans="1:16" s="12" customFormat="1" ht="12" customHeight="1">
      <c r="A61" s="46"/>
      <c r="B61" s="46"/>
      <c r="C61" s="38" t="s">
        <v>99</v>
      </c>
      <c r="D61" s="32"/>
      <c r="E61" s="39">
        <v>2252</v>
      </c>
      <c r="F61" s="34">
        <f t="shared" si="2"/>
        <v>4461</v>
      </c>
      <c r="G61" s="34">
        <v>2255</v>
      </c>
      <c r="H61" s="35">
        <v>2206</v>
      </c>
      <c r="I61" s="36"/>
      <c r="J61" s="37"/>
      <c r="K61" s="38" t="s">
        <v>100</v>
      </c>
      <c r="L61" s="32"/>
      <c r="M61" s="39">
        <v>1997</v>
      </c>
      <c r="N61" s="34">
        <f t="shared" si="3"/>
        <v>5538</v>
      </c>
      <c r="O61" s="34">
        <v>2641</v>
      </c>
      <c r="P61" s="34">
        <v>2897</v>
      </c>
    </row>
    <row r="62" spans="1:16" s="12" customFormat="1" ht="12" customHeight="1">
      <c r="A62" s="46"/>
      <c r="B62" s="46"/>
      <c r="C62" s="38" t="s">
        <v>101</v>
      </c>
      <c r="D62" s="32"/>
      <c r="E62" s="39">
        <v>4627</v>
      </c>
      <c r="F62" s="34">
        <f t="shared" si="2"/>
        <v>11205</v>
      </c>
      <c r="G62" s="34">
        <v>5372</v>
      </c>
      <c r="H62" s="35">
        <v>5833</v>
      </c>
      <c r="I62" s="36"/>
      <c r="J62" s="37"/>
      <c r="K62" s="38" t="s">
        <v>102</v>
      </c>
      <c r="L62" s="32"/>
      <c r="M62" s="39">
        <v>3377</v>
      </c>
      <c r="N62" s="34">
        <f t="shared" si="3"/>
        <v>8065</v>
      </c>
      <c r="O62" s="34">
        <v>3871</v>
      </c>
      <c r="P62" s="34">
        <v>4194</v>
      </c>
    </row>
    <row r="63" spans="1:16" s="12" customFormat="1" ht="12" customHeight="1">
      <c r="A63" s="46"/>
      <c r="B63" s="46"/>
      <c r="C63" s="51" t="s">
        <v>165</v>
      </c>
      <c r="D63" s="32"/>
      <c r="E63" s="39">
        <v>1952</v>
      </c>
      <c r="F63" s="34">
        <f t="shared" si="2"/>
        <v>4173</v>
      </c>
      <c r="G63" s="34">
        <v>2076</v>
      </c>
      <c r="H63" s="35">
        <v>2097</v>
      </c>
      <c r="I63" s="36"/>
      <c r="J63" s="37"/>
      <c r="K63" s="38" t="s">
        <v>103</v>
      </c>
      <c r="L63" s="32"/>
      <c r="M63" s="39">
        <v>2248</v>
      </c>
      <c r="N63" s="34">
        <f t="shared" si="3"/>
        <v>5885</v>
      </c>
      <c r="O63" s="34">
        <v>2812</v>
      </c>
      <c r="P63" s="34">
        <v>3073</v>
      </c>
    </row>
    <row r="64" spans="1:16" s="12" customFormat="1" ht="12" customHeight="1">
      <c r="A64" s="46"/>
      <c r="B64" s="46"/>
      <c r="C64" s="38" t="s">
        <v>104</v>
      </c>
      <c r="D64" s="32"/>
      <c r="E64" s="39">
        <v>5561</v>
      </c>
      <c r="F64" s="34">
        <f t="shared" si="2"/>
        <v>10665</v>
      </c>
      <c r="G64" s="34">
        <v>5453</v>
      </c>
      <c r="H64" s="35">
        <v>5212</v>
      </c>
      <c r="I64" s="36"/>
      <c r="J64" s="37"/>
      <c r="K64" s="38" t="s">
        <v>105</v>
      </c>
      <c r="L64" s="32"/>
      <c r="M64" s="39">
        <v>3748</v>
      </c>
      <c r="N64" s="34">
        <f t="shared" si="3"/>
        <v>10654</v>
      </c>
      <c r="O64" s="34">
        <v>5068</v>
      </c>
      <c r="P64" s="34">
        <v>5586</v>
      </c>
    </row>
    <row r="65" spans="1:16" s="12" customFormat="1" ht="12" customHeight="1">
      <c r="A65" s="46"/>
      <c r="B65" s="84" t="s">
        <v>166</v>
      </c>
      <c r="C65" s="85"/>
      <c r="D65" s="47"/>
      <c r="E65" s="39">
        <f>SUM(E66:E76)+SUM(M9:M13)</f>
        <v>60764</v>
      </c>
      <c r="F65" s="34">
        <f>SUM(F66:F76)+SUM(N9:N13)</f>
        <v>132750</v>
      </c>
      <c r="G65" s="34">
        <f>SUM(G66:G76)+SUM(O9:O13)</f>
        <v>64470</v>
      </c>
      <c r="H65" s="35">
        <f>SUM(H66:H76)+SUM(P9:P13)</f>
        <v>68280</v>
      </c>
      <c r="I65" s="36"/>
      <c r="J65" s="37"/>
      <c r="K65" s="38" t="s">
        <v>106</v>
      </c>
      <c r="L65" s="32"/>
      <c r="M65" s="39">
        <v>5877</v>
      </c>
      <c r="N65" s="34">
        <f t="shared" si="3"/>
        <v>11732</v>
      </c>
      <c r="O65" s="34">
        <v>5756</v>
      </c>
      <c r="P65" s="34">
        <v>5976</v>
      </c>
    </row>
    <row r="66" spans="1:16" s="12" customFormat="1" ht="12" customHeight="1">
      <c r="A66" s="46"/>
      <c r="B66" s="46"/>
      <c r="C66" s="38" t="s">
        <v>107</v>
      </c>
      <c r="D66" s="32"/>
      <c r="E66" s="39">
        <v>782</v>
      </c>
      <c r="F66" s="34">
        <f t="shared" si="2"/>
        <v>1920</v>
      </c>
      <c r="G66" s="34">
        <v>938</v>
      </c>
      <c r="H66" s="35">
        <v>982</v>
      </c>
      <c r="I66" s="36"/>
      <c r="J66" s="45"/>
      <c r="K66" s="38" t="s">
        <v>108</v>
      </c>
      <c r="L66" s="32"/>
      <c r="M66" s="39">
        <v>6631</v>
      </c>
      <c r="N66" s="34">
        <f t="shared" si="3"/>
        <v>14602</v>
      </c>
      <c r="O66" s="34">
        <v>7054</v>
      </c>
      <c r="P66" s="34">
        <v>7548</v>
      </c>
    </row>
    <row r="67" spans="1:16" s="12" customFormat="1" ht="12" customHeight="1">
      <c r="A67" s="46"/>
      <c r="B67" s="46"/>
      <c r="C67" s="38" t="s">
        <v>109</v>
      </c>
      <c r="D67" s="32"/>
      <c r="E67" s="39">
        <v>6046</v>
      </c>
      <c r="F67" s="34">
        <f t="shared" si="2"/>
        <v>10860</v>
      </c>
      <c r="G67" s="34">
        <v>4912</v>
      </c>
      <c r="H67" s="35">
        <v>5948</v>
      </c>
      <c r="I67" s="44"/>
      <c r="J67" s="37"/>
      <c r="K67" s="38" t="s">
        <v>110</v>
      </c>
      <c r="L67" s="32"/>
      <c r="M67" s="39">
        <v>3035</v>
      </c>
      <c r="N67" s="34">
        <f t="shared" si="3"/>
        <v>7535</v>
      </c>
      <c r="O67" s="34">
        <v>3623</v>
      </c>
      <c r="P67" s="34">
        <v>3912</v>
      </c>
    </row>
    <row r="68" spans="1:16" s="12" customFormat="1" ht="12" customHeight="1">
      <c r="A68" s="46"/>
      <c r="B68" s="46"/>
      <c r="C68" s="38" t="s">
        <v>111</v>
      </c>
      <c r="D68" s="32"/>
      <c r="E68" s="39">
        <v>3416</v>
      </c>
      <c r="F68" s="34">
        <f t="shared" si="2"/>
        <v>8522</v>
      </c>
      <c r="G68" s="34">
        <v>4145</v>
      </c>
      <c r="H68" s="35">
        <v>4377</v>
      </c>
      <c r="I68" s="36"/>
      <c r="J68" s="37"/>
      <c r="K68" s="38" t="s">
        <v>112</v>
      </c>
      <c r="L68" s="32"/>
      <c r="M68" s="39">
        <v>2752</v>
      </c>
      <c r="N68" s="34">
        <f t="shared" si="3"/>
        <v>6678</v>
      </c>
      <c r="O68" s="34">
        <v>3223</v>
      </c>
      <c r="P68" s="34">
        <v>3455</v>
      </c>
    </row>
    <row r="69" spans="1:16" s="12" customFormat="1" ht="12" customHeight="1">
      <c r="A69" s="46"/>
      <c r="B69" s="46"/>
      <c r="C69" s="38" t="s">
        <v>113</v>
      </c>
      <c r="D69" s="32"/>
      <c r="E69" s="39">
        <v>2285</v>
      </c>
      <c r="F69" s="34">
        <f t="shared" si="2"/>
        <v>5919</v>
      </c>
      <c r="G69" s="34">
        <v>2916</v>
      </c>
      <c r="H69" s="35">
        <v>3003</v>
      </c>
      <c r="I69" s="36"/>
      <c r="J69" s="37"/>
      <c r="K69" s="38" t="s">
        <v>114</v>
      </c>
      <c r="L69" s="32"/>
      <c r="M69" s="39">
        <v>719</v>
      </c>
      <c r="N69" s="34">
        <f t="shared" si="3"/>
        <v>2109</v>
      </c>
      <c r="O69" s="34">
        <v>1024</v>
      </c>
      <c r="P69" s="34">
        <v>1085</v>
      </c>
    </row>
    <row r="70" spans="1:16" s="12" customFormat="1" ht="12" customHeight="1">
      <c r="A70" s="46"/>
      <c r="B70" s="46"/>
      <c r="C70" s="38" t="s">
        <v>115</v>
      </c>
      <c r="D70" s="32"/>
      <c r="E70" s="39">
        <v>3581</v>
      </c>
      <c r="F70" s="34">
        <f t="shared" si="2"/>
        <v>8381</v>
      </c>
      <c r="G70" s="34">
        <v>4280</v>
      </c>
      <c r="H70" s="35">
        <v>4101</v>
      </c>
      <c r="I70" s="36"/>
      <c r="J70" s="37"/>
      <c r="K70" s="38" t="s">
        <v>116</v>
      </c>
      <c r="L70" s="32"/>
      <c r="M70" s="39">
        <v>447</v>
      </c>
      <c r="N70" s="34">
        <f t="shared" si="3"/>
        <v>1283</v>
      </c>
      <c r="O70" s="34">
        <v>618</v>
      </c>
      <c r="P70" s="34">
        <v>665</v>
      </c>
    </row>
    <row r="71" spans="1:16" s="12" customFormat="1" ht="12" customHeight="1">
      <c r="A71" s="46"/>
      <c r="B71" s="46"/>
      <c r="C71" s="38" t="s">
        <v>117</v>
      </c>
      <c r="D71" s="32"/>
      <c r="E71" s="39">
        <v>5263</v>
      </c>
      <c r="F71" s="34">
        <f t="shared" si="2"/>
        <v>13550</v>
      </c>
      <c r="G71" s="34">
        <v>6801</v>
      </c>
      <c r="H71" s="35">
        <v>6749</v>
      </c>
      <c r="I71" s="36"/>
      <c r="J71" s="37"/>
      <c r="K71" s="38" t="s">
        <v>118</v>
      </c>
      <c r="L71" s="32"/>
      <c r="M71" s="39">
        <v>477</v>
      </c>
      <c r="N71" s="34">
        <f t="shared" si="3"/>
        <v>1484</v>
      </c>
      <c r="O71" s="34">
        <v>734</v>
      </c>
      <c r="P71" s="34">
        <v>750</v>
      </c>
    </row>
    <row r="72" spans="1:16" s="12" customFormat="1" ht="12" customHeight="1">
      <c r="A72" s="46"/>
      <c r="B72" s="46"/>
      <c r="C72" s="38" t="s">
        <v>119</v>
      </c>
      <c r="D72" s="32"/>
      <c r="E72" s="39">
        <v>3350</v>
      </c>
      <c r="F72" s="34">
        <f t="shared" si="2"/>
        <v>7546</v>
      </c>
      <c r="G72" s="34">
        <v>3672</v>
      </c>
      <c r="H72" s="35">
        <v>3874</v>
      </c>
      <c r="I72" s="36"/>
      <c r="J72" s="37"/>
      <c r="K72" s="38" t="s">
        <v>120</v>
      </c>
      <c r="L72" s="32"/>
      <c r="M72" s="39">
        <v>2062</v>
      </c>
      <c r="N72" s="34">
        <f t="shared" si="3"/>
        <v>5285</v>
      </c>
      <c r="O72" s="34">
        <v>2605</v>
      </c>
      <c r="P72" s="34">
        <v>2680</v>
      </c>
    </row>
    <row r="73" spans="1:16" s="12" customFormat="1" ht="12" customHeight="1">
      <c r="A73" s="46"/>
      <c r="B73" s="46"/>
      <c r="C73" s="38" t="s">
        <v>121</v>
      </c>
      <c r="D73" s="32"/>
      <c r="E73" s="39">
        <v>348</v>
      </c>
      <c r="F73" s="34">
        <f t="shared" si="2"/>
        <v>1050</v>
      </c>
      <c r="G73" s="34">
        <v>508</v>
      </c>
      <c r="H73" s="35">
        <v>542</v>
      </c>
      <c r="I73" s="36"/>
      <c r="J73" s="37"/>
      <c r="K73" s="38" t="s">
        <v>122</v>
      </c>
      <c r="L73" s="32"/>
      <c r="M73" s="39">
        <v>2753</v>
      </c>
      <c r="N73" s="34">
        <f t="shared" si="3"/>
        <v>7436</v>
      </c>
      <c r="O73" s="34">
        <v>3568</v>
      </c>
      <c r="P73" s="34">
        <v>3868</v>
      </c>
    </row>
    <row r="74" spans="1:16" s="12" customFormat="1" ht="12" customHeight="1">
      <c r="A74" s="46"/>
      <c r="B74" s="46"/>
      <c r="C74" s="38" t="s">
        <v>123</v>
      </c>
      <c r="D74" s="32"/>
      <c r="E74" s="39">
        <v>3204</v>
      </c>
      <c r="F74" s="34">
        <f t="shared" si="2"/>
        <v>7180</v>
      </c>
      <c r="G74" s="34">
        <v>3669</v>
      </c>
      <c r="H74" s="35">
        <v>3511</v>
      </c>
      <c r="I74" s="36"/>
      <c r="J74" s="37"/>
      <c r="K74" s="38" t="s">
        <v>124</v>
      </c>
      <c r="L74" s="32"/>
      <c r="M74" s="39">
        <v>4544</v>
      </c>
      <c r="N74" s="34">
        <f t="shared" si="3"/>
        <v>10514</v>
      </c>
      <c r="O74" s="34">
        <v>5041</v>
      </c>
      <c r="P74" s="34">
        <v>5473</v>
      </c>
    </row>
    <row r="75" spans="1:16" s="12" customFormat="1" ht="12" customHeight="1">
      <c r="A75" s="46"/>
      <c r="B75" s="46"/>
      <c r="C75" s="38" t="s">
        <v>125</v>
      </c>
      <c r="D75" s="32"/>
      <c r="E75" s="39">
        <v>5157</v>
      </c>
      <c r="F75" s="34">
        <f>SUM(G75:H75)</f>
        <v>11147</v>
      </c>
      <c r="G75" s="34">
        <v>5293</v>
      </c>
      <c r="H75" s="35">
        <v>5854</v>
      </c>
      <c r="I75" s="36"/>
      <c r="J75" s="37"/>
      <c r="K75" s="38" t="s">
        <v>126</v>
      </c>
      <c r="L75" s="32"/>
      <c r="M75" s="39">
        <v>2663</v>
      </c>
      <c r="N75" s="34">
        <f t="shared" si="3"/>
        <v>7697</v>
      </c>
      <c r="O75" s="34">
        <v>3748</v>
      </c>
      <c r="P75" s="34">
        <v>3949</v>
      </c>
    </row>
    <row r="76" spans="1:16" s="14" customFormat="1" ht="3.75" customHeight="1">
      <c r="A76" s="52"/>
      <c r="B76" s="52"/>
      <c r="C76" s="53"/>
      <c r="D76" s="54"/>
      <c r="E76" s="55"/>
      <c r="F76" s="56"/>
      <c r="G76" s="56"/>
      <c r="H76" s="57"/>
      <c r="I76" s="58"/>
      <c r="J76" s="56"/>
      <c r="K76" s="59"/>
      <c r="L76" s="60"/>
      <c r="M76" s="61"/>
      <c r="N76" s="62"/>
      <c r="O76" s="63"/>
      <c r="P76" s="63"/>
    </row>
    <row r="77" spans="2:10" s="12" customFormat="1" ht="11.25" customHeight="1">
      <c r="B77" s="64" t="s">
        <v>167</v>
      </c>
      <c r="C77" s="64"/>
      <c r="D77" s="64"/>
      <c r="E77" s="65"/>
      <c r="F77" s="65"/>
      <c r="G77" s="65"/>
      <c r="H77" s="65"/>
      <c r="I77" s="66"/>
      <c r="J77" s="65"/>
    </row>
    <row r="78" ht="14.25" customHeight="1">
      <c r="I78" s="65"/>
    </row>
  </sheetData>
  <mergeCells count="12">
    <mergeCell ref="M7:M8"/>
    <mergeCell ref="N7:P7"/>
    <mergeCell ref="A9:D9"/>
    <mergeCell ref="A7:D8"/>
    <mergeCell ref="E7:E8"/>
    <mergeCell ref="F7:H7"/>
    <mergeCell ref="I7:L8"/>
    <mergeCell ref="B65:C65"/>
    <mergeCell ref="J45:K45"/>
    <mergeCell ref="B11:C11"/>
    <mergeCell ref="J14:K14"/>
    <mergeCell ref="B43:C43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Q5" sqref="Q5"/>
    </sheetView>
  </sheetViews>
  <sheetFormatPr defaultColWidth="9.00390625" defaultRowHeight="14.25" customHeight="1"/>
  <cols>
    <col min="1" max="1" width="1.75390625" style="12" customWidth="1"/>
    <col min="2" max="2" width="1.625" style="12" customWidth="1"/>
    <col min="3" max="3" width="9.625" style="12" customWidth="1"/>
    <col min="4" max="4" width="1.625" style="12" customWidth="1"/>
    <col min="5" max="5" width="7.625" style="12" customWidth="1"/>
    <col min="6" max="6" width="8.875" style="12" customWidth="1"/>
    <col min="7" max="8" width="8.625" style="12" customWidth="1"/>
    <col min="9" max="9" width="1.75390625" style="12" customWidth="1"/>
    <col min="10" max="10" width="1.625" style="12" customWidth="1"/>
    <col min="11" max="11" width="9.625" style="83" customWidth="1"/>
    <col min="12" max="12" width="1.625" style="83" customWidth="1"/>
    <col min="13" max="13" width="7.875" style="12" customWidth="1"/>
    <col min="14" max="14" width="8.75390625" style="12" customWidth="1"/>
    <col min="15" max="16" width="8.625" style="12" customWidth="1"/>
    <col min="17" max="17" width="8.875" style="14" customWidth="1"/>
    <col min="18" max="16384" width="8.875" style="12" customWidth="1"/>
  </cols>
  <sheetData>
    <row r="1" spans="1:16" s="1" customFormat="1" ht="30" customHeight="1">
      <c r="A1" s="109" t="s">
        <v>127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s="1" customFormat="1" ht="13.5" customHeight="1">
      <c r="A2" s="5"/>
      <c r="B2" s="5"/>
      <c r="C2" s="5"/>
      <c r="D2" s="5"/>
      <c r="E2" s="68" t="s">
        <v>168</v>
      </c>
      <c r="F2" s="5"/>
      <c r="G2" s="5"/>
      <c r="H2" s="5"/>
      <c r="I2" s="5"/>
      <c r="J2" s="5"/>
      <c r="K2" s="8"/>
      <c r="L2" s="8"/>
      <c r="M2" s="5"/>
      <c r="N2" s="9"/>
      <c r="O2" s="5"/>
      <c r="P2" s="5"/>
      <c r="Q2" s="69"/>
    </row>
    <row r="3" spans="1:17" s="1" customFormat="1" ht="13.5" customHeight="1">
      <c r="A3" s="5"/>
      <c r="B3" s="5"/>
      <c r="C3" s="5"/>
      <c r="D3" s="5"/>
      <c r="E3" s="68" t="s">
        <v>169</v>
      </c>
      <c r="F3" s="5"/>
      <c r="G3" s="5"/>
      <c r="H3" s="5"/>
      <c r="I3" s="5"/>
      <c r="J3" s="5"/>
      <c r="K3" s="8"/>
      <c r="L3" s="8"/>
      <c r="M3" s="5"/>
      <c r="N3" s="9"/>
      <c r="O3" s="5"/>
      <c r="P3" s="5"/>
      <c r="Q3" s="70"/>
    </row>
    <row r="4" spans="1:17" s="1" customFormat="1" ht="13.5" customHeight="1">
      <c r="A4" s="5"/>
      <c r="B4" s="5"/>
      <c r="C4" s="5"/>
      <c r="D4" s="5"/>
      <c r="E4" s="68" t="s">
        <v>170</v>
      </c>
      <c r="F4" s="5"/>
      <c r="G4" s="5"/>
      <c r="H4" s="5"/>
      <c r="I4" s="5"/>
      <c r="J4" s="5"/>
      <c r="K4" s="11"/>
      <c r="L4" s="11"/>
      <c r="M4" s="5"/>
      <c r="N4" s="5"/>
      <c r="O4" s="5"/>
      <c r="P4" s="6"/>
      <c r="Q4" s="70"/>
    </row>
    <row r="5" spans="11:16" ht="12" customHeight="1" thickBot="1">
      <c r="K5" s="14"/>
      <c r="L5" s="14"/>
      <c r="P5" s="15" t="s">
        <v>154</v>
      </c>
    </row>
    <row r="6" spans="1:17" s="17" customFormat="1" ht="15.75" customHeight="1">
      <c r="A6" s="95" t="s">
        <v>128</v>
      </c>
      <c r="B6" s="96"/>
      <c r="C6" s="96"/>
      <c r="D6" s="97"/>
      <c r="E6" s="100" t="s">
        <v>129</v>
      </c>
      <c r="F6" s="90" t="s">
        <v>130</v>
      </c>
      <c r="G6" s="102"/>
      <c r="H6" s="102"/>
      <c r="I6" s="103" t="s">
        <v>128</v>
      </c>
      <c r="J6" s="104"/>
      <c r="K6" s="104"/>
      <c r="L6" s="105"/>
      <c r="M6" s="88" t="s">
        <v>129</v>
      </c>
      <c r="N6" s="90" t="s">
        <v>130</v>
      </c>
      <c r="O6" s="91"/>
      <c r="P6" s="91"/>
      <c r="Q6" s="71"/>
    </row>
    <row r="7" spans="1:17" s="17" customFormat="1" ht="15.75" customHeight="1">
      <c r="A7" s="98"/>
      <c r="B7" s="98"/>
      <c r="C7" s="98"/>
      <c r="D7" s="99"/>
      <c r="E7" s="101"/>
      <c r="F7" s="18" t="s">
        <v>131</v>
      </c>
      <c r="G7" s="19" t="s">
        <v>0</v>
      </c>
      <c r="H7" s="20" t="s">
        <v>1</v>
      </c>
      <c r="I7" s="106"/>
      <c r="J7" s="107"/>
      <c r="K7" s="107"/>
      <c r="L7" s="108"/>
      <c r="M7" s="89"/>
      <c r="N7" s="18" t="s">
        <v>131</v>
      </c>
      <c r="O7" s="19" t="s">
        <v>0</v>
      </c>
      <c r="P7" s="20" t="s">
        <v>1</v>
      </c>
      <c r="Q7" s="71"/>
    </row>
    <row r="8" spans="1:17" s="29" customFormat="1" ht="16.5" customHeight="1">
      <c r="A8" s="92" t="s">
        <v>171</v>
      </c>
      <c r="B8" s="93"/>
      <c r="C8" s="93"/>
      <c r="D8" s="94"/>
      <c r="E8" s="21">
        <f>E10+E27+E38+M8+M23</f>
        <v>455230</v>
      </c>
      <c r="F8" s="22">
        <f>F10+F27+F38+N8+N23</f>
        <v>1011868</v>
      </c>
      <c r="G8" s="22">
        <f>G10+G27+G38+O8+O23</f>
        <v>489009</v>
      </c>
      <c r="H8" s="23">
        <f>H10+H27+H38+P8+P23</f>
        <v>522859</v>
      </c>
      <c r="I8" s="72"/>
      <c r="J8" s="86" t="s">
        <v>132</v>
      </c>
      <c r="K8" s="85"/>
      <c r="L8" s="73"/>
      <c r="M8" s="39">
        <f>SUM(M9:M22)</f>
        <v>93809</v>
      </c>
      <c r="N8" s="34">
        <f>SUM(N9:N22)</f>
        <v>217426</v>
      </c>
      <c r="O8" s="34">
        <f>SUM(O9:O22)</f>
        <v>105440</v>
      </c>
      <c r="P8" s="34">
        <f>SUM(P9:P22)</f>
        <v>111986</v>
      </c>
      <c r="Q8" s="74"/>
    </row>
    <row r="9" spans="1:17" s="41" customFormat="1" ht="11.25" customHeight="1">
      <c r="A9" s="30"/>
      <c r="B9" s="30"/>
      <c r="C9" s="31"/>
      <c r="D9" s="32"/>
      <c r="E9" s="33"/>
      <c r="F9" s="34"/>
      <c r="G9" s="34"/>
      <c r="H9" s="35"/>
      <c r="I9" s="46"/>
      <c r="J9" s="46"/>
      <c r="K9" s="38" t="s">
        <v>14</v>
      </c>
      <c r="L9" s="32"/>
      <c r="M9" s="39">
        <v>1766</v>
      </c>
      <c r="N9" s="34">
        <f>SUM(O9:P9)</f>
        <v>4353</v>
      </c>
      <c r="O9" s="34">
        <v>2090</v>
      </c>
      <c r="P9" s="34">
        <v>2263</v>
      </c>
      <c r="Q9" s="75"/>
    </row>
    <row r="10" spans="1:17" s="29" customFormat="1" ht="12" customHeight="1">
      <c r="A10" s="42"/>
      <c r="B10" s="87" t="s">
        <v>5</v>
      </c>
      <c r="C10" s="87"/>
      <c r="D10" s="43"/>
      <c r="E10" s="33">
        <f>SUM(E11:E26)</f>
        <v>137344</v>
      </c>
      <c r="F10" s="34">
        <f>SUM(F11:F26)</f>
        <v>279469</v>
      </c>
      <c r="G10" s="34">
        <f>SUM(G11:G26)</f>
        <v>133015</v>
      </c>
      <c r="H10" s="35">
        <f>SUM(H11:H26)</f>
        <v>146454</v>
      </c>
      <c r="I10" s="46"/>
      <c r="J10" s="46"/>
      <c r="K10" s="38" t="s">
        <v>133</v>
      </c>
      <c r="L10" s="32"/>
      <c r="M10" s="39">
        <v>5350</v>
      </c>
      <c r="N10" s="34">
        <f aca="true" t="shared" si="0" ref="N10:N22">SUM(O10:P10)</f>
        <v>9882</v>
      </c>
      <c r="O10" s="34">
        <v>5113</v>
      </c>
      <c r="P10" s="34">
        <v>4769</v>
      </c>
      <c r="Q10" s="74"/>
    </row>
    <row r="11" spans="1:16" ht="12" customHeight="1">
      <c r="A11" s="46"/>
      <c r="B11" s="46"/>
      <c r="C11" s="38" t="s">
        <v>134</v>
      </c>
      <c r="D11" s="32"/>
      <c r="E11" s="39">
        <v>14908</v>
      </c>
      <c r="F11" s="34">
        <f>SUM(G11:H11)</f>
        <v>26677</v>
      </c>
      <c r="G11" s="34">
        <v>12264</v>
      </c>
      <c r="H11" s="35">
        <v>14413</v>
      </c>
      <c r="I11" s="46"/>
      <c r="J11" s="46"/>
      <c r="K11" s="38" t="s">
        <v>18</v>
      </c>
      <c r="L11" s="32"/>
      <c r="M11" s="39">
        <v>1063</v>
      </c>
      <c r="N11" s="34">
        <f t="shared" si="0"/>
        <v>2950</v>
      </c>
      <c r="O11" s="34">
        <v>1493</v>
      </c>
      <c r="P11" s="34">
        <v>1457</v>
      </c>
    </row>
    <row r="12" spans="1:16" ht="12" customHeight="1">
      <c r="A12" s="46"/>
      <c r="B12" s="46"/>
      <c r="C12" s="38" t="s">
        <v>13</v>
      </c>
      <c r="D12" s="32"/>
      <c r="E12" s="39">
        <v>4574</v>
      </c>
      <c r="F12" s="34">
        <f aca="true" t="shared" si="1" ref="F12:F26">SUM(G12:H12)</f>
        <v>12224</v>
      </c>
      <c r="G12" s="34">
        <v>5948</v>
      </c>
      <c r="H12" s="35">
        <v>6276</v>
      </c>
      <c r="I12" s="46"/>
      <c r="J12" s="46"/>
      <c r="K12" s="38" t="s">
        <v>26</v>
      </c>
      <c r="L12" s="32"/>
      <c r="M12" s="39">
        <v>9260</v>
      </c>
      <c r="N12" s="34">
        <f t="shared" si="0"/>
        <v>21863</v>
      </c>
      <c r="O12" s="34">
        <v>10718</v>
      </c>
      <c r="P12" s="34">
        <v>11145</v>
      </c>
    </row>
    <row r="13" spans="1:16" ht="12" customHeight="1">
      <c r="A13" s="46"/>
      <c r="B13" s="46"/>
      <c r="C13" s="38" t="s">
        <v>15</v>
      </c>
      <c r="D13" s="32"/>
      <c r="E13" s="39">
        <v>3078</v>
      </c>
      <c r="F13" s="34">
        <f t="shared" si="1"/>
        <v>7115</v>
      </c>
      <c r="G13" s="34">
        <v>3480</v>
      </c>
      <c r="H13" s="35">
        <v>3635</v>
      </c>
      <c r="I13" s="46"/>
      <c r="J13" s="46"/>
      <c r="K13" s="38" t="s">
        <v>135</v>
      </c>
      <c r="L13" s="32"/>
      <c r="M13" s="39">
        <v>13584</v>
      </c>
      <c r="N13" s="34">
        <f t="shared" si="0"/>
        <v>31388</v>
      </c>
      <c r="O13" s="34">
        <v>15252</v>
      </c>
      <c r="P13" s="34">
        <v>16136</v>
      </c>
    </row>
    <row r="14" spans="1:16" ht="12" customHeight="1">
      <c r="A14" s="46"/>
      <c r="B14" s="46"/>
      <c r="C14" s="38" t="s">
        <v>136</v>
      </c>
      <c r="D14" s="32"/>
      <c r="E14" s="39">
        <v>11495</v>
      </c>
      <c r="F14" s="34">
        <f t="shared" si="1"/>
        <v>21424</v>
      </c>
      <c r="G14" s="34">
        <v>9845</v>
      </c>
      <c r="H14" s="35">
        <v>11579</v>
      </c>
      <c r="I14" s="46"/>
      <c r="J14" s="46"/>
      <c r="K14" s="38" t="s">
        <v>37</v>
      </c>
      <c r="L14" s="32"/>
      <c r="M14" s="39">
        <v>7805</v>
      </c>
      <c r="N14" s="34">
        <f t="shared" si="0"/>
        <v>19946</v>
      </c>
      <c r="O14" s="34">
        <v>9676</v>
      </c>
      <c r="P14" s="34">
        <v>10270</v>
      </c>
    </row>
    <row r="15" spans="1:16" ht="12" customHeight="1">
      <c r="A15" s="46"/>
      <c r="B15" s="46"/>
      <c r="C15" s="38" t="s">
        <v>29</v>
      </c>
      <c r="D15" s="32"/>
      <c r="E15" s="39">
        <v>8074</v>
      </c>
      <c r="F15" s="34">
        <f t="shared" si="1"/>
        <v>16316</v>
      </c>
      <c r="G15" s="34">
        <v>7705</v>
      </c>
      <c r="H15" s="35">
        <v>8611</v>
      </c>
      <c r="I15" s="46"/>
      <c r="J15" s="46"/>
      <c r="K15" s="38" t="s">
        <v>39</v>
      </c>
      <c r="L15" s="32"/>
      <c r="M15" s="39">
        <v>14792</v>
      </c>
      <c r="N15" s="34">
        <f t="shared" si="0"/>
        <v>31377</v>
      </c>
      <c r="O15" s="34">
        <v>14825</v>
      </c>
      <c r="P15" s="34">
        <v>16552</v>
      </c>
    </row>
    <row r="16" spans="1:16" ht="12" customHeight="1">
      <c r="A16" s="46"/>
      <c r="B16" s="46"/>
      <c r="C16" s="38" t="s">
        <v>172</v>
      </c>
      <c r="D16" s="32"/>
      <c r="E16" s="39">
        <v>1300</v>
      </c>
      <c r="F16" s="34">
        <f t="shared" si="1"/>
        <v>3215</v>
      </c>
      <c r="G16" s="34">
        <v>1577</v>
      </c>
      <c r="H16" s="35">
        <v>1638</v>
      </c>
      <c r="I16" s="46"/>
      <c r="J16" s="46"/>
      <c r="K16" s="38" t="s">
        <v>43</v>
      </c>
      <c r="L16" s="32"/>
      <c r="M16" s="39">
        <v>6283</v>
      </c>
      <c r="N16" s="34">
        <f t="shared" si="0"/>
        <v>14877</v>
      </c>
      <c r="O16" s="34">
        <v>7170</v>
      </c>
      <c r="P16" s="34">
        <v>7707</v>
      </c>
    </row>
    <row r="17" spans="1:16" ht="12" customHeight="1">
      <c r="A17" s="46"/>
      <c r="B17" s="46"/>
      <c r="C17" s="38" t="s">
        <v>137</v>
      </c>
      <c r="D17" s="32"/>
      <c r="E17" s="39">
        <v>12392</v>
      </c>
      <c r="F17" s="34">
        <f t="shared" si="1"/>
        <v>22247</v>
      </c>
      <c r="G17" s="34">
        <v>10446</v>
      </c>
      <c r="H17" s="35">
        <v>11801</v>
      </c>
      <c r="I17" s="46"/>
      <c r="J17" s="46"/>
      <c r="K17" s="38" t="s">
        <v>55</v>
      </c>
      <c r="L17" s="32"/>
      <c r="M17" s="39">
        <v>2810</v>
      </c>
      <c r="N17" s="34">
        <f t="shared" si="0"/>
        <v>6849</v>
      </c>
      <c r="O17" s="34">
        <v>3303</v>
      </c>
      <c r="P17" s="34">
        <v>3546</v>
      </c>
    </row>
    <row r="18" spans="1:16" ht="12" customHeight="1">
      <c r="A18" s="46"/>
      <c r="B18" s="46"/>
      <c r="C18" s="38" t="s">
        <v>42</v>
      </c>
      <c r="D18" s="32"/>
      <c r="E18" s="39">
        <v>6165</v>
      </c>
      <c r="F18" s="34">
        <f t="shared" si="1"/>
        <v>14157</v>
      </c>
      <c r="G18" s="34">
        <v>6591</v>
      </c>
      <c r="H18" s="35">
        <v>7566</v>
      </c>
      <c r="I18" s="46"/>
      <c r="J18" s="46"/>
      <c r="K18" s="38" t="s">
        <v>57</v>
      </c>
      <c r="L18" s="32"/>
      <c r="M18" s="39">
        <v>6373</v>
      </c>
      <c r="N18" s="34">
        <f t="shared" si="0"/>
        <v>16031</v>
      </c>
      <c r="O18" s="34">
        <v>7787</v>
      </c>
      <c r="P18" s="34">
        <v>8244</v>
      </c>
    </row>
    <row r="19" spans="1:16" ht="12" customHeight="1">
      <c r="A19" s="46"/>
      <c r="B19" s="46"/>
      <c r="C19" s="38" t="s">
        <v>138</v>
      </c>
      <c r="D19" s="32"/>
      <c r="E19" s="39">
        <v>9164</v>
      </c>
      <c r="F19" s="34">
        <f t="shared" si="1"/>
        <v>16931</v>
      </c>
      <c r="G19" s="34">
        <v>7975</v>
      </c>
      <c r="H19" s="35">
        <v>8956</v>
      </c>
      <c r="I19" s="46"/>
      <c r="J19" s="46"/>
      <c r="K19" s="38" t="s">
        <v>61</v>
      </c>
      <c r="L19" s="32"/>
      <c r="M19" s="39">
        <v>2667</v>
      </c>
      <c r="N19" s="34">
        <f t="shared" si="0"/>
        <v>6610</v>
      </c>
      <c r="O19" s="34">
        <v>3086</v>
      </c>
      <c r="P19" s="34">
        <v>3524</v>
      </c>
    </row>
    <row r="20" spans="1:16" ht="12" customHeight="1">
      <c r="A20" s="46"/>
      <c r="B20" s="46"/>
      <c r="C20" s="38" t="s">
        <v>139</v>
      </c>
      <c r="D20" s="32"/>
      <c r="E20" s="39">
        <v>12519</v>
      </c>
      <c r="F20" s="34">
        <f t="shared" si="1"/>
        <v>24962</v>
      </c>
      <c r="G20" s="34">
        <v>12312</v>
      </c>
      <c r="H20" s="35">
        <v>12650</v>
      </c>
      <c r="I20" s="46"/>
      <c r="J20" s="46"/>
      <c r="K20" s="38" t="s">
        <v>63</v>
      </c>
      <c r="L20" s="32"/>
      <c r="M20" s="39">
        <v>8670</v>
      </c>
      <c r="N20" s="34">
        <f t="shared" si="0"/>
        <v>18258</v>
      </c>
      <c r="O20" s="34">
        <v>8924</v>
      </c>
      <c r="P20" s="34">
        <v>9334</v>
      </c>
    </row>
    <row r="21" spans="1:16" ht="12" customHeight="1">
      <c r="A21" s="46"/>
      <c r="B21" s="46"/>
      <c r="C21" s="38" t="s">
        <v>140</v>
      </c>
      <c r="D21" s="32"/>
      <c r="E21" s="39">
        <v>12543</v>
      </c>
      <c r="F21" s="34">
        <f t="shared" si="1"/>
        <v>20747</v>
      </c>
      <c r="G21" s="34">
        <v>9948</v>
      </c>
      <c r="H21" s="35">
        <v>10799</v>
      </c>
      <c r="I21" s="46"/>
      <c r="J21" s="46"/>
      <c r="K21" s="38" t="s">
        <v>66</v>
      </c>
      <c r="L21" s="32"/>
      <c r="M21" s="39">
        <v>7735</v>
      </c>
      <c r="N21" s="34">
        <f t="shared" si="0"/>
        <v>19815</v>
      </c>
      <c r="O21" s="34">
        <v>9627</v>
      </c>
      <c r="P21" s="34">
        <v>10188</v>
      </c>
    </row>
    <row r="22" spans="1:16" ht="12" customHeight="1">
      <c r="A22" s="46"/>
      <c r="B22" s="46"/>
      <c r="C22" s="38" t="s">
        <v>44</v>
      </c>
      <c r="D22" s="32"/>
      <c r="E22" s="39">
        <v>14181</v>
      </c>
      <c r="F22" s="34">
        <f t="shared" si="1"/>
        <v>26202</v>
      </c>
      <c r="G22" s="34">
        <v>12277</v>
      </c>
      <c r="H22" s="35">
        <v>13925</v>
      </c>
      <c r="I22" s="46"/>
      <c r="J22" s="46"/>
      <c r="K22" s="38" t="s">
        <v>141</v>
      </c>
      <c r="L22" s="32"/>
      <c r="M22" s="39">
        <v>5651</v>
      </c>
      <c r="N22" s="34">
        <f t="shared" si="0"/>
        <v>13227</v>
      </c>
      <c r="O22" s="34">
        <v>6376</v>
      </c>
      <c r="P22" s="34">
        <v>6851</v>
      </c>
    </row>
    <row r="23" spans="1:16" ht="12" customHeight="1">
      <c r="A23" s="46"/>
      <c r="B23" s="46"/>
      <c r="C23" s="38" t="s">
        <v>50</v>
      </c>
      <c r="D23" s="32"/>
      <c r="E23" s="39">
        <v>7033</v>
      </c>
      <c r="F23" s="34">
        <f t="shared" si="1"/>
        <v>15839</v>
      </c>
      <c r="G23" s="34">
        <v>7672</v>
      </c>
      <c r="H23" s="35">
        <v>8167</v>
      </c>
      <c r="I23" s="46"/>
      <c r="J23" s="86" t="s">
        <v>142</v>
      </c>
      <c r="K23" s="85"/>
      <c r="L23" s="73"/>
      <c r="M23" s="39">
        <f>SUM(M24:M40)</f>
        <v>85566</v>
      </c>
      <c r="N23" s="48">
        <f>SUM(N24:N40)</f>
        <v>210604</v>
      </c>
      <c r="O23" s="48">
        <f>SUM(O24:O40)</f>
        <v>101876</v>
      </c>
      <c r="P23" s="48">
        <f>SUM(P24:P40)</f>
        <v>108728</v>
      </c>
    </row>
    <row r="24" spans="1:16" ht="12" customHeight="1">
      <c r="A24" s="46"/>
      <c r="B24" s="46"/>
      <c r="C24" s="38" t="s">
        <v>60</v>
      </c>
      <c r="D24" s="32"/>
      <c r="E24" s="39">
        <v>13002</v>
      </c>
      <c r="F24" s="34">
        <f t="shared" si="1"/>
        <v>33586</v>
      </c>
      <c r="G24" s="34">
        <v>16441</v>
      </c>
      <c r="H24" s="35">
        <v>17145</v>
      </c>
      <c r="I24" s="46"/>
      <c r="J24" s="46"/>
      <c r="K24" s="38" t="s">
        <v>76</v>
      </c>
      <c r="L24" s="32"/>
      <c r="M24" s="39">
        <v>7084</v>
      </c>
      <c r="N24" s="34">
        <f aca="true" t="shared" si="2" ref="N24:N29">SUM(O24:P24)</f>
        <v>17138</v>
      </c>
      <c r="O24" s="34">
        <v>8340</v>
      </c>
      <c r="P24" s="34">
        <v>8798</v>
      </c>
    </row>
    <row r="25" spans="1:16" ht="12" customHeight="1">
      <c r="A25" s="46"/>
      <c r="B25" s="46"/>
      <c r="C25" s="38" t="s">
        <v>62</v>
      </c>
      <c r="D25" s="32"/>
      <c r="E25" s="39">
        <v>4113</v>
      </c>
      <c r="F25" s="34">
        <f t="shared" si="1"/>
        <v>10532</v>
      </c>
      <c r="G25" s="34">
        <v>4991</v>
      </c>
      <c r="H25" s="35">
        <v>5541</v>
      </c>
      <c r="I25" s="46"/>
      <c r="J25" s="46"/>
      <c r="K25" s="38" t="s">
        <v>82</v>
      </c>
      <c r="L25" s="32"/>
      <c r="M25" s="39">
        <v>6833</v>
      </c>
      <c r="N25" s="34">
        <f t="shared" si="2"/>
        <v>16821</v>
      </c>
      <c r="O25" s="34">
        <v>8339</v>
      </c>
      <c r="P25" s="34">
        <v>8482</v>
      </c>
    </row>
    <row r="26" spans="1:16" ht="12" customHeight="1">
      <c r="A26" s="46"/>
      <c r="B26" s="46"/>
      <c r="C26" s="38" t="s">
        <v>64</v>
      </c>
      <c r="D26" s="32"/>
      <c r="E26" s="39">
        <v>2803</v>
      </c>
      <c r="F26" s="34">
        <f t="shared" si="1"/>
        <v>7295</v>
      </c>
      <c r="G26" s="34">
        <v>3543</v>
      </c>
      <c r="H26" s="35">
        <v>3752</v>
      </c>
      <c r="I26" s="46"/>
      <c r="J26" s="76"/>
      <c r="K26" s="77" t="s">
        <v>86</v>
      </c>
      <c r="L26" s="78"/>
      <c r="M26" s="39">
        <v>5874</v>
      </c>
      <c r="N26" s="34">
        <f t="shared" si="2"/>
        <v>15552</v>
      </c>
      <c r="O26" s="34">
        <v>7426</v>
      </c>
      <c r="P26" s="34">
        <v>8126</v>
      </c>
    </row>
    <row r="27" spans="1:16" ht="12" customHeight="1">
      <c r="A27" s="46"/>
      <c r="B27" s="84" t="s">
        <v>143</v>
      </c>
      <c r="C27" s="85"/>
      <c r="D27" s="73"/>
      <c r="E27" s="39">
        <f>SUM(E28:E37)</f>
        <v>91750</v>
      </c>
      <c r="F27" s="34">
        <f>SUM(F28:F37)</f>
        <v>197237</v>
      </c>
      <c r="G27" s="34">
        <f>SUM(G28:G37)</f>
        <v>96161</v>
      </c>
      <c r="H27" s="35">
        <f>SUM(H28:H37)</f>
        <v>101076</v>
      </c>
      <c r="I27" s="46"/>
      <c r="J27" s="46"/>
      <c r="K27" s="38" t="s">
        <v>144</v>
      </c>
      <c r="L27" s="32"/>
      <c r="M27" s="39">
        <v>5914</v>
      </c>
      <c r="N27" s="34">
        <f t="shared" si="2"/>
        <v>13375</v>
      </c>
      <c r="O27" s="34">
        <v>6474</v>
      </c>
      <c r="P27" s="34">
        <v>6901</v>
      </c>
    </row>
    <row r="28" spans="1:16" ht="12" customHeight="1">
      <c r="A28" s="46"/>
      <c r="B28" s="46"/>
      <c r="C28" s="38" t="s">
        <v>67</v>
      </c>
      <c r="D28" s="32"/>
      <c r="E28" s="39">
        <v>6589</v>
      </c>
      <c r="F28" s="34">
        <f>SUM(G28:H28)</f>
        <v>16630</v>
      </c>
      <c r="G28" s="34">
        <v>8192</v>
      </c>
      <c r="H28" s="35">
        <v>8438</v>
      </c>
      <c r="I28" s="46"/>
      <c r="J28" s="46"/>
      <c r="K28" s="38" t="s">
        <v>92</v>
      </c>
      <c r="L28" s="32"/>
      <c r="M28" s="39">
        <v>2293</v>
      </c>
      <c r="N28" s="34">
        <f t="shared" si="2"/>
        <v>6542</v>
      </c>
      <c r="O28" s="34">
        <v>3116</v>
      </c>
      <c r="P28" s="34">
        <v>3426</v>
      </c>
    </row>
    <row r="29" spans="1:16" ht="12" customHeight="1">
      <c r="A29" s="46"/>
      <c r="B29" s="46"/>
      <c r="C29" s="38" t="s">
        <v>70</v>
      </c>
      <c r="D29" s="32"/>
      <c r="E29" s="39">
        <v>8408</v>
      </c>
      <c r="F29" s="34">
        <f aca="true" t="shared" si="3" ref="F29:F37">SUM(G29:H29)</f>
        <v>17547</v>
      </c>
      <c r="G29" s="34">
        <v>8288</v>
      </c>
      <c r="H29" s="35">
        <v>9259</v>
      </c>
      <c r="I29" s="79"/>
      <c r="J29" s="46"/>
      <c r="K29" s="38" t="s">
        <v>96</v>
      </c>
      <c r="L29" s="32"/>
      <c r="M29" s="39">
        <v>2674</v>
      </c>
      <c r="N29" s="34">
        <f t="shared" si="2"/>
        <v>8161</v>
      </c>
      <c r="O29" s="34">
        <v>3972</v>
      </c>
      <c r="P29" s="34">
        <v>4189</v>
      </c>
    </row>
    <row r="30" spans="1:16" ht="12" customHeight="1">
      <c r="A30" s="46"/>
      <c r="B30" s="46"/>
      <c r="C30" s="38" t="s">
        <v>75</v>
      </c>
      <c r="D30" s="32"/>
      <c r="E30" s="39">
        <v>8511</v>
      </c>
      <c r="F30" s="34">
        <f t="shared" si="3"/>
        <v>20630</v>
      </c>
      <c r="G30" s="34">
        <v>10415</v>
      </c>
      <c r="H30" s="35">
        <v>10215</v>
      </c>
      <c r="I30" s="44"/>
      <c r="J30" s="45"/>
      <c r="K30" s="38" t="s">
        <v>98</v>
      </c>
      <c r="L30" s="32"/>
      <c r="M30" s="39">
        <v>3581</v>
      </c>
      <c r="N30" s="34">
        <f>O30+P30</f>
        <v>9478</v>
      </c>
      <c r="O30" s="34">
        <v>4515</v>
      </c>
      <c r="P30" s="34">
        <v>4963</v>
      </c>
    </row>
    <row r="31" spans="1:16" ht="12" customHeight="1">
      <c r="A31" s="46"/>
      <c r="B31" s="46"/>
      <c r="C31" s="38" t="s">
        <v>77</v>
      </c>
      <c r="D31" s="32"/>
      <c r="E31" s="39">
        <v>5106</v>
      </c>
      <c r="F31" s="34">
        <f t="shared" si="3"/>
        <v>11979</v>
      </c>
      <c r="G31" s="34">
        <v>5989</v>
      </c>
      <c r="H31" s="35">
        <v>5990</v>
      </c>
      <c r="I31" s="36"/>
      <c r="J31" s="37"/>
      <c r="K31" s="38" t="s">
        <v>102</v>
      </c>
      <c r="L31" s="32"/>
      <c r="M31" s="39">
        <v>3377</v>
      </c>
      <c r="N31" s="34">
        <f aca="true" t="shared" si="4" ref="N31:N39">O31+P31</f>
        <v>8065</v>
      </c>
      <c r="O31" s="34">
        <v>3871</v>
      </c>
      <c r="P31" s="34">
        <v>4194</v>
      </c>
    </row>
    <row r="32" spans="1:16" ht="12" customHeight="1">
      <c r="A32" s="46"/>
      <c r="B32" s="46"/>
      <c r="C32" s="38" t="s">
        <v>83</v>
      </c>
      <c r="D32" s="32"/>
      <c r="E32" s="39">
        <v>5875</v>
      </c>
      <c r="F32" s="34">
        <f t="shared" si="3"/>
        <v>12704</v>
      </c>
      <c r="G32" s="34">
        <v>5885</v>
      </c>
      <c r="H32" s="35">
        <v>6819</v>
      </c>
      <c r="I32" s="36"/>
      <c r="J32" s="45"/>
      <c r="K32" s="38" t="s">
        <v>103</v>
      </c>
      <c r="L32" s="32"/>
      <c r="M32" s="39">
        <v>4310</v>
      </c>
      <c r="N32" s="34">
        <f t="shared" si="4"/>
        <v>11170</v>
      </c>
      <c r="O32" s="34">
        <v>5417</v>
      </c>
      <c r="P32" s="34">
        <v>5753</v>
      </c>
    </row>
    <row r="33" spans="1:16" ht="12" customHeight="1">
      <c r="A33" s="46"/>
      <c r="B33" s="46"/>
      <c r="C33" s="38" t="s">
        <v>145</v>
      </c>
      <c r="D33" s="32"/>
      <c r="E33" s="39">
        <v>12369</v>
      </c>
      <c r="F33" s="34">
        <f t="shared" si="3"/>
        <v>23469</v>
      </c>
      <c r="G33" s="34">
        <v>11350</v>
      </c>
      <c r="H33" s="35">
        <v>12119</v>
      </c>
      <c r="I33" s="36"/>
      <c r="J33" s="37"/>
      <c r="K33" s="38" t="s">
        <v>105</v>
      </c>
      <c r="L33" s="32"/>
      <c r="M33" s="39">
        <v>3748</v>
      </c>
      <c r="N33" s="34">
        <f t="shared" si="4"/>
        <v>10654</v>
      </c>
      <c r="O33" s="34">
        <v>5068</v>
      </c>
      <c r="P33" s="34">
        <v>5586</v>
      </c>
    </row>
    <row r="34" spans="1:16" ht="12" customHeight="1">
      <c r="A34" s="46"/>
      <c r="B34" s="46"/>
      <c r="C34" s="38" t="s">
        <v>89</v>
      </c>
      <c r="D34" s="32"/>
      <c r="E34" s="39">
        <v>8420</v>
      </c>
      <c r="F34" s="34">
        <f t="shared" si="3"/>
        <v>19762</v>
      </c>
      <c r="G34" s="34">
        <v>9686</v>
      </c>
      <c r="H34" s="35">
        <v>10076</v>
      </c>
      <c r="I34" s="36"/>
      <c r="J34" s="37"/>
      <c r="K34" s="38" t="s">
        <v>106</v>
      </c>
      <c r="L34" s="32"/>
      <c r="M34" s="39">
        <v>10526</v>
      </c>
      <c r="N34" s="34">
        <f t="shared" si="4"/>
        <v>22089</v>
      </c>
      <c r="O34" s="34">
        <v>10913</v>
      </c>
      <c r="P34" s="34">
        <v>11176</v>
      </c>
    </row>
    <row r="35" spans="1:16" ht="12" customHeight="1">
      <c r="A35" s="46"/>
      <c r="B35" s="46"/>
      <c r="C35" s="38" t="s">
        <v>93</v>
      </c>
      <c r="D35" s="32"/>
      <c r="E35" s="39">
        <v>7708</v>
      </c>
      <c r="F35" s="34">
        <f t="shared" si="3"/>
        <v>17819</v>
      </c>
      <c r="G35" s="34">
        <v>8579</v>
      </c>
      <c r="H35" s="35">
        <v>9240</v>
      </c>
      <c r="I35" s="36"/>
      <c r="J35" s="80"/>
      <c r="K35" s="81" t="s">
        <v>108</v>
      </c>
      <c r="L35" s="78"/>
      <c r="M35" s="39">
        <v>7053</v>
      </c>
      <c r="N35" s="34">
        <f t="shared" si="4"/>
        <v>15587</v>
      </c>
      <c r="O35" s="34">
        <v>7531</v>
      </c>
      <c r="P35" s="34">
        <v>8056</v>
      </c>
    </row>
    <row r="36" spans="1:16" ht="12" customHeight="1">
      <c r="A36" s="46"/>
      <c r="B36" s="46"/>
      <c r="C36" s="38" t="s">
        <v>97</v>
      </c>
      <c r="D36" s="32"/>
      <c r="E36" s="39">
        <v>11703</v>
      </c>
      <c r="F36" s="34">
        <f t="shared" si="3"/>
        <v>24922</v>
      </c>
      <c r="G36" s="34">
        <v>12336</v>
      </c>
      <c r="H36" s="35">
        <v>12586</v>
      </c>
      <c r="I36" s="36"/>
      <c r="J36" s="37"/>
      <c r="K36" s="38" t="s">
        <v>110</v>
      </c>
      <c r="L36" s="32"/>
      <c r="M36" s="39">
        <v>3035</v>
      </c>
      <c r="N36" s="34">
        <f t="shared" si="4"/>
        <v>7535</v>
      </c>
      <c r="O36" s="34">
        <v>3623</v>
      </c>
      <c r="P36" s="34">
        <v>3912</v>
      </c>
    </row>
    <row r="37" spans="1:16" ht="12" customHeight="1">
      <c r="A37" s="46"/>
      <c r="B37" s="46"/>
      <c r="C37" s="38" t="s">
        <v>104</v>
      </c>
      <c r="D37" s="32"/>
      <c r="E37" s="39">
        <v>17061</v>
      </c>
      <c r="F37" s="34">
        <f t="shared" si="3"/>
        <v>31775</v>
      </c>
      <c r="G37" s="34">
        <v>15441</v>
      </c>
      <c r="H37" s="35">
        <v>16334</v>
      </c>
      <c r="I37" s="36"/>
      <c r="J37" s="37"/>
      <c r="K37" s="38" t="s">
        <v>114</v>
      </c>
      <c r="L37" s="32"/>
      <c r="M37" s="39">
        <v>1541</v>
      </c>
      <c r="N37" s="34">
        <f t="shared" si="4"/>
        <v>4663</v>
      </c>
      <c r="O37" s="34">
        <v>2283</v>
      </c>
      <c r="P37" s="34">
        <v>2380</v>
      </c>
    </row>
    <row r="38" spans="1:16" ht="12" customHeight="1">
      <c r="A38" s="46"/>
      <c r="B38" s="84" t="s">
        <v>146</v>
      </c>
      <c r="C38" s="85"/>
      <c r="D38" s="73"/>
      <c r="E38" s="39">
        <f>SUM(E39:E44)</f>
        <v>46761</v>
      </c>
      <c r="F38" s="34">
        <f>SUM(F39:F44)</f>
        <v>107132</v>
      </c>
      <c r="G38" s="34">
        <f>SUM(G39:G44)</f>
        <v>52517</v>
      </c>
      <c r="H38" s="35">
        <f>SUM(H39:H44)</f>
        <v>54615</v>
      </c>
      <c r="I38" s="36"/>
      <c r="J38" s="37"/>
      <c r="K38" s="38" t="s">
        <v>122</v>
      </c>
      <c r="L38" s="32"/>
      <c r="M38" s="39">
        <v>5204</v>
      </c>
      <c r="N38" s="34">
        <f t="shared" si="4"/>
        <v>14431</v>
      </c>
      <c r="O38" s="34">
        <v>7003</v>
      </c>
      <c r="P38" s="34">
        <v>7428</v>
      </c>
    </row>
    <row r="39" spans="1:16" ht="12" customHeight="1">
      <c r="A39" s="46"/>
      <c r="B39" s="46"/>
      <c r="C39" s="38" t="s">
        <v>111</v>
      </c>
      <c r="D39" s="32"/>
      <c r="E39" s="39">
        <v>5701</v>
      </c>
      <c r="F39" s="34">
        <f aca="true" t="shared" si="5" ref="F39:F44">SUM(G39:H39)</f>
        <v>14441</v>
      </c>
      <c r="G39" s="34">
        <v>7061</v>
      </c>
      <c r="H39" s="35">
        <v>7380</v>
      </c>
      <c r="I39" s="36"/>
      <c r="J39" s="37"/>
      <c r="K39" s="38" t="s">
        <v>124</v>
      </c>
      <c r="L39" s="32"/>
      <c r="M39" s="39">
        <v>9856</v>
      </c>
      <c r="N39" s="34">
        <f t="shared" si="4"/>
        <v>21646</v>
      </c>
      <c r="O39" s="34">
        <v>10237</v>
      </c>
      <c r="P39" s="34">
        <v>11409</v>
      </c>
    </row>
    <row r="40" spans="1:16" ht="12" customHeight="1">
      <c r="A40" s="46"/>
      <c r="B40" s="46"/>
      <c r="C40" s="38" t="s">
        <v>115</v>
      </c>
      <c r="D40" s="32"/>
      <c r="E40" s="39">
        <v>9774</v>
      </c>
      <c r="F40" s="34">
        <f t="shared" si="5"/>
        <v>21255</v>
      </c>
      <c r="G40" s="34">
        <v>10644</v>
      </c>
      <c r="H40" s="35">
        <v>10611</v>
      </c>
      <c r="I40" s="36"/>
      <c r="J40" s="37"/>
      <c r="K40" s="38" t="s">
        <v>126</v>
      </c>
      <c r="L40" s="32"/>
      <c r="M40" s="39">
        <v>2663</v>
      </c>
      <c r="N40" s="34">
        <f>O40+P40</f>
        <v>7697</v>
      </c>
      <c r="O40" s="34">
        <v>3748</v>
      </c>
      <c r="P40" s="34">
        <v>3949</v>
      </c>
    </row>
    <row r="41" spans="1:16" ht="12" customHeight="1">
      <c r="A41" s="46"/>
      <c r="B41" s="76"/>
      <c r="C41" s="81" t="s">
        <v>117</v>
      </c>
      <c r="D41" s="82"/>
      <c r="E41" s="39">
        <v>6045</v>
      </c>
      <c r="F41" s="34">
        <f t="shared" si="5"/>
        <v>15470</v>
      </c>
      <c r="G41" s="34">
        <v>7739</v>
      </c>
      <c r="H41" s="35">
        <v>7731</v>
      </c>
      <c r="I41" s="36"/>
      <c r="J41" s="37"/>
      <c r="K41" s="38"/>
      <c r="L41" s="32"/>
      <c r="M41" s="39"/>
      <c r="N41" s="48"/>
      <c r="O41" s="34"/>
      <c r="P41" s="34"/>
    </row>
    <row r="42" spans="1:16" ht="12" customHeight="1">
      <c r="A42" s="46"/>
      <c r="B42" s="46"/>
      <c r="C42" s="38" t="s">
        <v>147</v>
      </c>
      <c r="D42" s="32"/>
      <c r="E42" s="39">
        <v>10855</v>
      </c>
      <c r="F42" s="34">
        <f t="shared" si="5"/>
        <v>22072</v>
      </c>
      <c r="G42" s="34">
        <v>10752</v>
      </c>
      <c r="H42" s="35">
        <v>11320</v>
      </c>
      <c r="I42" s="36"/>
      <c r="J42" s="37"/>
      <c r="K42" s="38"/>
      <c r="L42" s="32"/>
      <c r="M42" s="39"/>
      <c r="N42" s="48"/>
      <c r="O42" s="34"/>
      <c r="P42" s="34"/>
    </row>
    <row r="43" spans="1:16" ht="12" customHeight="1">
      <c r="A43" s="46"/>
      <c r="B43" s="46"/>
      <c r="C43" s="38" t="s">
        <v>125</v>
      </c>
      <c r="D43" s="32"/>
      <c r="E43" s="39">
        <v>9349</v>
      </c>
      <c r="F43" s="34">
        <f t="shared" si="5"/>
        <v>20411</v>
      </c>
      <c r="G43" s="34">
        <v>9787</v>
      </c>
      <c r="H43" s="35">
        <v>10624</v>
      </c>
      <c r="I43" s="36"/>
      <c r="J43" s="37"/>
      <c r="K43" s="38"/>
      <c r="L43" s="32"/>
      <c r="M43" s="39"/>
      <c r="N43" s="48"/>
      <c r="O43" s="34"/>
      <c r="P43" s="34"/>
    </row>
    <row r="44" spans="1:16" ht="12" customHeight="1">
      <c r="A44" s="46"/>
      <c r="B44" s="46"/>
      <c r="C44" s="38" t="s">
        <v>8</v>
      </c>
      <c r="D44" s="32"/>
      <c r="E44" s="39">
        <v>5037</v>
      </c>
      <c r="F44" s="34">
        <f t="shared" si="5"/>
        <v>13483</v>
      </c>
      <c r="G44" s="34">
        <v>6534</v>
      </c>
      <c r="H44" s="35">
        <v>6949</v>
      </c>
      <c r="I44" s="36"/>
      <c r="J44" s="37"/>
      <c r="K44" s="38"/>
      <c r="L44" s="32"/>
      <c r="M44" s="39"/>
      <c r="N44" s="48"/>
      <c r="O44" s="34"/>
      <c r="P44" s="34"/>
    </row>
    <row r="45" spans="1:16" s="14" customFormat="1" ht="3.75" customHeight="1">
      <c r="A45" s="52"/>
      <c r="B45" s="52"/>
      <c r="C45" s="53"/>
      <c r="D45" s="54"/>
      <c r="E45" s="55"/>
      <c r="F45" s="56"/>
      <c r="G45" s="56"/>
      <c r="H45" s="57"/>
      <c r="I45" s="58"/>
      <c r="J45" s="56"/>
      <c r="K45" s="59"/>
      <c r="L45" s="60"/>
      <c r="M45" s="61"/>
      <c r="N45" s="62"/>
      <c r="O45" s="63"/>
      <c r="P45" s="63"/>
    </row>
    <row r="46" spans="2:17" ht="11.25" customHeight="1">
      <c r="B46" s="64" t="s">
        <v>167</v>
      </c>
      <c r="C46" s="64"/>
      <c r="D46" s="64"/>
      <c r="E46" s="65"/>
      <c r="F46" s="65"/>
      <c r="G46" s="65"/>
      <c r="H46" s="65"/>
      <c r="I46" s="65"/>
      <c r="J46" s="65"/>
      <c r="K46" s="12"/>
      <c r="L46" s="12"/>
      <c r="Q46" s="12"/>
    </row>
    <row r="47" spans="9:12" ht="12" customHeight="1">
      <c r="I47" s="65"/>
      <c r="J47" s="65"/>
      <c r="K47" s="12"/>
      <c r="L47" s="1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2:8" ht="14.25" customHeight="1">
      <c r="B58" s="64"/>
      <c r="C58" s="64"/>
      <c r="D58" s="64"/>
      <c r="E58" s="65"/>
      <c r="F58" s="65"/>
      <c r="G58" s="65"/>
      <c r="H58" s="65"/>
    </row>
  </sheetData>
  <mergeCells count="13">
    <mergeCell ref="B38:C38"/>
    <mergeCell ref="M6:M7"/>
    <mergeCell ref="N6:P6"/>
    <mergeCell ref="A8:D8"/>
    <mergeCell ref="J8:K8"/>
    <mergeCell ref="A6:D7"/>
    <mergeCell ref="E6:E7"/>
    <mergeCell ref="F6:H6"/>
    <mergeCell ref="I6:L7"/>
    <mergeCell ref="A1:P1"/>
    <mergeCell ref="B10:C10"/>
    <mergeCell ref="J23:K23"/>
    <mergeCell ref="B27:C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2012-03-29T05:58:02Z</cp:lastPrinted>
  <dcterms:created xsi:type="dcterms:W3CDTF">2012-03-22T06:41:41Z</dcterms:created>
  <dcterms:modified xsi:type="dcterms:W3CDTF">2012-03-29T05:58:05Z</dcterms:modified>
  <cp:category/>
  <cp:version/>
  <cp:contentType/>
  <cp:contentStatus/>
</cp:coreProperties>
</file>